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01" yWindow="4935" windowWidth="21720" windowHeight="10545" tabRatio="918" activeTab="0"/>
  </bookViews>
  <sheets>
    <sheet name="montage de stage" sheetId="1" r:id="rId1"/>
    <sheet name="BASE" sheetId="2" state="hidden" r:id="rId2"/>
  </sheets>
  <definedNames>
    <definedName name="_xlnm._FilterDatabase" localSheetId="1" hidden="1">'BASE'!$C$1:$M$1</definedName>
    <definedName name="_xlfn.COUNTIFS" hidden="1">#NAME?</definedName>
  </definedNames>
  <calcPr fullCalcOnLoad="1"/>
</workbook>
</file>

<file path=xl/sharedStrings.xml><?xml version="1.0" encoding="utf-8"?>
<sst xmlns="http://schemas.openxmlformats.org/spreadsheetml/2006/main" count="1472" uniqueCount="499">
  <si>
    <t>Classe</t>
  </si>
  <si>
    <t>Ecole</t>
  </si>
  <si>
    <t>N° dossier</t>
  </si>
  <si>
    <t>Coût</t>
  </si>
  <si>
    <t>TOTAL</t>
  </si>
  <si>
    <t>Date d'option</t>
  </si>
  <si>
    <t>CIR</t>
  </si>
  <si>
    <t>n° dossier</t>
  </si>
  <si>
    <t>date d'option</t>
  </si>
  <si>
    <t>Autre moyen de transport</t>
  </si>
  <si>
    <t>Indemnités</t>
  </si>
  <si>
    <t>Fournitures du stage</t>
  </si>
  <si>
    <t>TOTAL GENERAL</t>
  </si>
  <si>
    <t>COUT PREVISIONNEL DU STAGE</t>
  </si>
  <si>
    <t>Nbre</t>
  </si>
  <si>
    <t>Trajet                                               (aller et retour)</t>
  </si>
  <si>
    <t>Horaires                                      (aller et retour)</t>
  </si>
  <si>
    <t>Nom du transporteur</t>
  </si>
  <si>
    <t>Dates</t>
  </si>
  <si>
    <t>OBS des stagiaires</t>
  </si>
  <si>
    <t>OBS de la Birgade mobile</t>
  </si>
  <si>
    <t>Nom des formateurs</t>
  </si>
  <si>
    <r>
      <t xml:space="preserve">Nom du formateur </t>
    </r>
    <r>
      <rPr>
        <i/>
        <sz val="12"/>
        <rFont val="Times New Roman"/>
        <family val="1"/>
      </rPr>
      <t>(préciser Mme M. ou Mlle)</t>
    </r>
  </si>
  <si>
    <t>HORAIRES :</t>
  </si>
  <si>
    <t>Autre moyen de transport (bateau, taxi, fûts d'essence)</t>
  </si>
  <si>
    <t>LES STAGIAIRES</t>
  </si>
  <si>
    <t>LES DEPLACEMENTS STAGIAIRES</t>
  </si>
  <si>
    <t>LES FORMATEURS</t>
  </si>
  <si>
    <t>Affectation</t>
  </si>
  <si>
    <t>DEPLACEMENTS FORMATEURS</t>
  </si>
  <si>
    <t>INDEMNITES FORMATEURS</t>
  </si>
  <si>
    <t>Coût (en XPF)</t>
  </si>
  <si>
    <t>Nombre d'heures d'intervention</t>
  </si>
  <si>
    <t>Nombre de nuitées</t>
  </si>
  <si>
    <t>Code module</t>
  </si>
  <si>
    <t>0140</t>
  </si>
  <si>
    <t>FORMATION DES REFERENTS MATERNELLE</t>
  </si>
  <si>
    <t>UTILISATION PEDAGOGIQUE DES NOUVELLES TECHNOLOGIES</t>
  </si>
  <si>
    <t>PLURILINGUISME</t>
  </si>
  <si>
    <t>PEDAGOGIE DIFFERENCIEE</t>
  </si>
  <si>
    <t>FORMATION INITIALE DES NOUVEAUX DIRECTEURS</t>
  </si>
  <si>
    <t>ENVIRONNEMENT ET DEVELOPPEMENT DURABLE</t>
  </si>
  <si>
    <r>
      <t xml:space="preserve">Nom et prénom
</t>
    </r>
    <r>
      <rPr>
        <sz val="12"/>
        <rFont val="Times New Roman"/>
        <family val="1"/>
      </rPr>
      <t>(préciser M. Mme ou Mlle)</t>
    </r>
  </si>
  <si>
    <t>Remplacement par la BFC
(oui ou non)</t>
  </si>
  <si>
    <t>Horaires
(aller et retour)</t>
  </si>
  <si>
    <t>SALLE :</t>
  </si>
  <si>
    <t>Description de la formation</t>
  </si>
  <si>
    <t>LIEU :</t>
  </si>
  <si>
    <t>Description de la session</t>
  </si>
  <si>
    <t>ENTRER LE CODE GAIA DU DISPOSITIF  &gt;&gt;</t>
  </si>
  <si>
    <t>RESPONSABLE DE FORMATION :</t>
  </si>
  <si>
    <t>ENTRER LE CODE GAIA DU MODULE  &gt;&gt;</t>
  </si>
  <si>
    <t>DATES :</t>
  </si>
  <si>
    <t>Itinéraire
(aller et retour)</t>
  </si>
  <si>
    <t>OUI</t>
  </si>
  <si>
    <t>NON</t>
  </si>
  <si>
    <t>Rémunération
 (oui ou non)</t>
  </si>
  <si>
    <t>REMUNERATION DES FORMATEURS</t>
  </si>
  <si>
    <t>Montant de l'indemnité
(en XPF)</t>
  </si>
  <si>
    <r>
      <t xml:space="preserve">Nombre de repas 
</t>
    </r>
    <r>
      <rPr>
        <sz val="10"/>
        <rFont val="Times New Roman"/>
        <family val="1"/>
      </rPr>
      <t>(maxi 2/jour)
pendant la totalité de la période comprise entre 
11h - 14h pour le repas du midi
18h - 21h pour le repas du soir</t>
    </r>
  </si>
  <si>
    <t>Montant de la rémunération</t>
  </si>
  <si>
    <r>
      <t xml:space="preserve">COUT TOTAL ESTIMATIF DU STAGE :
</t>
    </r>
    <r>
      <rPr>
        <b/>
        <sz val="12"/>
        <rFont val="Times New Roman"/>
        <family val="1"/>
      </rPr>
      <t>(sans frais de déplacement des brigadiers)</t>
    </r>
  </si>
  <si>
    <t>Dispositif de formation.Libellé</t>
  </si>
  <si>
    <t>Objectif littéral</t>
  </si>
  <si>
    <t>Module.Libellé</t>
  </si>
  <si>
    <t>Descriptif de l'objectif pedagogique</t>
  </si>
  <si>
    <t>Type de candidature Libellé long</t>
  </si>
  <si>
    <t>Thême Libellé long</t>
  </si>
  <si>
    <t>Nb places prévisionnel</t>
  </si>
  <si>
    <t>Durée moyenne estimée par personne</t>
  </si>
  <si>
    <t>Nom</t>
  </si>
  <si>
    <t>Prénom</t>
  </si>
  <si>
    <t>Chapitre de prévision</t>
  </si>
  <si>
    <t>17A0410163</t>
  </si>
  <si>
    <t>REP1D - STAGE REP+ ECOLES TUAMOTU GAMBIER</t>
  </si>
  <si>
    <t>Apports pedagogiques et didactiques: faire en     classe, oui mais comment? Observations de         pratiques, d analyses et mise en oeuvre. Approche pragmatique.</t>
  </si>
  <si>
    <t>STAGE REP+ ECOLE TIPUTA</t>
  </si>
  <si>
    <t>Approche pragmatique.</t>
  </si>
  <si>
    <t>SANS APPEL A CANDIDATURE</t>
  </si>
  <si>
    <t>EDUCATION PRIORITAIRE</t>
  </si>
  <si>
    <t>BATLLE</t>
  </si>
  <si>
    <t>Dominique</t>
  </si>
  <si>
    <t>STAGE REP+ ECOLES FAKARAVA</t>
  </si>
  <si>
    <t>STAGE REP+ ECOLES TAKAROA</t>
  </si>
  <si>
    <t>STAGE REP+ ECOLES RIKITEA</t>
  </si>
  <si>
    <t>17A0410168</t>
  </si>
  <si>
    <t>REP0D - STAGE REP+ INTER DEGRE TUAMOTU GAMBIER</t>
  </si>
  <si>
    <t>Travailler l evolution des pratiques et des       representations dans toutes les disciplines et    dans une culture commune 1er et 2nd degre dans le cadre REP+</t>
  </si>
  <si>
    <t>STAGE  REP+ INTER DEGRE ECOLE/COLLEGE RANGIROA</t>
  </si>
  <si>
    <t>2 jrs complets en presentiel 1er et 2nd degre: socle commun de competences (continuite cycle 3, langage commun, culture commune), continuite des apprentissages,  regards croises 1er et 2nd degre.</t>
  </si>
  <si>
    <t>STAGE REP+ INTER DEGRE ECOLE/COLLEGE HAO</t>
  </si>
  <si>
    <t>2 jrs complets en presentiel 1er et 2nd degre: socle commun de competences (continuite cycle 3, langage commun, culture commune), continuite des apprentissages, regards croises 1er et 2nd degre.</t>
  </si>
  <si>
    <t>STAGE REP+ INTER DEGRE ECOLE/COLLEGE MAKEMO</t>
  </si>
  <si>
    <t>STAGE  REP+ INTER DEGRE ECOLE/GOD MANIHI</t>
  </si>
  <si>
    <t>17A0410169</t>
  </si>
  <si>
    <t>REP1D - STAGE REP+ ENSEIGNANTS DESIGNES TG</t>
  </si>
  <si>
    <t>Developper des demarches innovantes permettant le lire/dire/ecrire en donnant du sens et les        competences necessaires a la construction d une   culture mathematique.</t>
  </si>
  <si>
    <t>STAGE REP+ ENSEIGNANTS DESIGNES SG/CP</t>
  </si>
  <si>
    <t>Travail sur les fondamentaux: entree dans la lecture et dans la construction du nombre.</t>
  </si>
  <si>
    <t>STAGE REP+ ENSEIGNANTS DESIGNES MAITRES E</t>
  </si>
  <si>
    <t>17A0410218</t>
  </si>
  <si>
    <t>MTL1D - MODALITES SPECIFIQUES D APPRENTISAGE EN C1</t>
  </si>
  <si>
    <t>1 Connaitre les besoins des enfants 2 Concevoir   des sequences qui prennent en compte les 4        modalites specifiques d apprentissages  3 Proposer un amenagement evolutif de la classe en prenant  en compte les besoins et possibilites des enfants</t>
  </si>
  <si>
    <t>MODALITES SPECIFIQUES D APPRENTISSAGE</t>
  </si>
  <si>
    <t>1 Besoins des enfants. 2 Modalites d apprentissages ciblees sur le jeu. 3 Programmation des jeux:classe,annee,cycle. 4 Reflexion autour de l amenagement de leurs classes. 5 Conception de sequence prenant en compte les 4 modalites d apprentissage.</t>
  </si>
  <si>
    <t>MATERNELLE</t>
  </si>
  <si>
    <t>BORIES</t>
  </si>
  <si>
    <t>Philippe</t>
  </si>
  <si>
    <t>17A0410225</t>
  </si>
  <si>
    <t>FRA1D - APPRENTISSAGE DE LA LECTURE AU CP</t>
  </si>
  <si>
    <t>1 Renforcer les connaissances didactiques de l    enseignement de la maitrise de la langue. 2       Approfondir le domaine de l apprentissage de la   lecture. 3 Concevoir et mettre en oeuvre des      sequences d enseignement.</t>
  </si>
  <si>
    <t>APPRENTISSAGE DE LA LECTURE AU CP</t>
  </si>
  <si>
    <t>1 Apports :  -les 4 poles de la lecture, -prise en compte de la diversite des eleves et sequencage, -debuter l annee au CP (continuite), -outils de continuite, d enseignement et outils des eleves. 2 Conception et mise en oeuvre de seances.</t>
  </si>
  <si>
    <t>MAITRISE DE LA LANGUE FRANÇAISE ET DU LANGAGE</t>
  </si>
  <si>
    <t>17A0410251</t>
  </si>
  <si>
    <t>TRA0D - CONTINUITE DES APPRENTISSAGES AU CYCLE 3</t>
  </si>
  <si>
    <t>Faire evoluer les pratiques professionnelles pour que tous les eleves apprennent dans le continuum  du cycle 3 Enseigner pour repondre aux besoins de tous les eleves dans leur diversite : vers une    pratique reguliere de la differenciation          pedagogique</t>
  </si>
  <si>
    <t>CONTINUITE ET DIFFERENCIATION AU CYCLE 3</t>
  </si>
  <si>
    <t>-Observation et analyse de seances filmees (emergence des prealables et des parametres pour concevoir un enseignement differencie). -Apport : differenciation pedagogique. -Conception de seances et mise oeuvre et analyse, regulation.</t>
  </si>
  <si>
    <t>CONTUNUITE ET DIFFERENCIATION AU CYCLE 3</t>
  </si>
  <si>
    <t>17A0410103</t>
  </si>
  <si>
    <t>MAT1D - CIR10 MOOREA CALCUL RESOLUTION DE PROBL</t>
  </si>
  <si>
    <t>C2/Resoudre des problemes en utilisant des nombres et le calcul C3/Resoudre des problemes en        utilisant ds fractions simples et des nombres     decimaux et le calcul</t>
  </si>
  <si>
    <t>CIR 10 MOOREA CALCUL : RESOLUTION DE PROBLEMES</t>
  </si>
  <si>
    <t>Demarche de resolution de problemes Problematique: differencier les apprentissages, favoriser la systematisation et la memorisation Expliquer sa demarche et son raisonnement</t>
  </si>
  <si>
    <t>MATHEMATIQUES</t>
  </si>
  <si>
    <t>CHIN MEUN</t>
  </si>
  <si>
    <t>Pierre</t>
  </si>
  <si>
    <t>17A0410158</t>
  </si>
  <si>
    <t>CJA1D - PROGRAMMES ADAPTES AUX PROGRAMMES DU PAYS</t>
  </si>
  <si>
    <t>Adapter les programmes des CJA a ceux du pays: -  notion du cycle 3 integrant la 6e - adaptation de l arrete 742 CM - referentiel CJA - reecriture des nouveaux programmes des CJA</t>
  </si>
  <si>
    <t>CJA : PROGRAMMES ADAPTES AUX PROGRAMMES DU PAYS</t>
  </si>
  <si>
    <t>- Etude des supports: Charte de l Education reactualisee/ Programmes CJA 2011... - Etude des nouvelles orientations des CJA - Reecriture de l arrete 742 CM - Reecriture et adaptation des programmes CJA</t>
  </si>
  <si>
    <t>CENTRE JEUNES ADOLESCENTS</t>
  </si>
  <si>
    <t>- Reecriture de l arrete 742 CM - Reecriture et adaptation des programmes CJA - Positionnement des CJA dans les orientations</t>
  </si>
  <si>
    <t>17A0410159</t>
  </si>
  <si>
    <t>CJA1D - EVALUER PERSONNALISER DIFFERENCIER INDIVID</t>
  </si>
  <si>
    <t>Elaborer des outils et supports pedagogiques au   service de la differenciation et de l             individualisation des eleves de CJA.</t>
  </si>
  <si>
    <t>EVALUER PERSONNALISER DIFFERENCIER INDIVIDUALISER</t>
  </si>
  <si>
    <t>- Etude des dispositifs en place - Harmonisation des pratiques - Elaboration de supports de differenciation et d individualisation: le cahier de l eleve</t>
  </si>
  <si>
    <t>- Bilan des activites mises en place depuis le module 1 - Reajustements des supports de differenciation et d individualisation: le cahier de l eleve - Elaboration par groupes de projets individuels</t>
  </si>
  <si>
    <t>17A0410226</t>
  </si>
  <si>
    <t>FRA1D - MOOREA DE LA LANGUE ORALE A L ECRIT</t>
  </si>
  <si>
    <t>Developper les activites de langue orale pour:    structurer, enrichir et respecter la mise en      oeuvre de la production d ecrits.</t>
  </si>
  <si>
    <t>CIR10-MOZ- DE LA LANGUE ORAL A  L ECRIT</t>
  </si>
  <si>
    <t>Retour critique sur sa pratique enseignante au regard des resultats des evaluations. Optimiser la mise en oeuvre en tenant compte des documents ressources.</t>
  </si>
  <si>
    <t>17A0410227</t>
  </si>
  <si>
    <t>FRA1D - MOOREA LECTURE IDENTIFICATION</t>
  </si>
  <si>
    <t>Identifier des mots rapidement: decoder aisement  des mots inconnus reguliers, reconnaitre des mots frequents et des mots irreguliers memorises.      Identifier des mots de maniere de plus en plus    aisee.</t>
  </si>
  <si>
    <t>CIR10-MOZ- LECTURE IDENTIFICATION</t>
  </si>
  <si>
    <t>-Sequencage en lecture identification -Programmation annuelle -Organisation : emploi du temps, affichage, materiel -Problematique:differencier les apprentissages, favoriser la systematisation et la memorisation</t>
  </si>
  <si>
    <t>17A0410228</t>
  </si>
  <si>
    <t>FRA1D MOOREA LECTURE COMPREHENSION</t>
  </si>
  <si>
    <t>Domaine 1 du socle: les langages pour penser et   communiquer Comprendre, s exprimer en utilisant la langue francaise a l oral et a l ecrit Combiner  avec pertinence et de facon critique les          informations implicites et explicites issues de la lecture</t>
  </si>
  <si>
    <t>CIR10 - MOZ - LECTURE COMPREHENSION</t>
  </si>
  <si>
    <t>Competences C3: Comprendre un texte litteraire et l interpreter. Controler sa comprehension, etre un lecteur autonome. Attendu C3: Lire, comprendre et interpreter un texte litteraire adapte a son age et reagir a sa lecture.</t>
  </si>
  <si>
    <t>17A0410129</t>
  </si>
  <si>
    <t>PLD1D - AIRE MARINE EDUCATIVE</t>
  </si>
  <si>
    <t>CONCEPT AIRE MARINE EDUCATIVE Echanges de         pratiques,  elaboration a l exploitation          pedagogique.  Inventaire de ressources,   approche par competences Formation Securite</t>
  </si>
  <si>
    <t>EXPLOITATION PEDAGOGIQUE D UNE AIRE MARINE EDUC.</t>
  </si>
  <si>
    <t>Echanges de pratiques,  elaboration a l exploitation pedagogique.  Inventaire de ressources,   approche par competences Formation Securite</t>
  </si>
  <si>
    <t>SCIENCES DE LA VIE ET DE LA TERRE</t>
  </si>
  <si>
    <t>DELMAS</t>
  </si>
  <si>
    <t>Thierry</t>
  </si>
  <si>
    <t>17A0410171</t>
  </si>
  <si>
    <t>PLD1I - EXPLOITATION PEDAG. D UN JARDIN SCOLAIRE</t>
  </si>
  <si>
    <t>le CONCEPT de PERMACULTURE Echanges de pratiques, de l elaboration a l exploitation pedagogique.    Inventaire de ressources,   approche par          competences</t>
  </si>
  <si>
    <t>EXPLOITATION PEDAGOGIQUE D UN JARDIN SCOLAIRE</t>
  </si>
  <si>
    <t>alternance exposes magistraux/ateliers de travail/visites</t>
  </si>
  <si>
    <t>AVEC CANDIDATURE INDIVIDUELLE</t>
  </si>
  <si>
    <t>EDUCATION A LA CITOYENNETE ET A LA SANTE</t>
  </si>
  <si>
    <t>17A0410244</t>
  </si>
  <si>
    <t>PLD0D - ENVIRONNEMENT ET DEVELOPPEMENT DURABLE</t>
  </si>
  <si>
    <t>Informer et former les enseignants sur les        contenus d enseignements en lien avec la          thematique pour assurer la continuite des         apprentissages durant le parcours scolaire de l   eleve et ainsi garantir ces notions dans son      parcours citoyen.</t>
  </si>
  <si>
    <t>Informer et former les enseignants sur les contenus d enseignements en lien avec la thematique pour assurer la continuite des apprentissages durant le parcours scolaire de l eleve et ainsi garantir ces notions dans son parcours citoyen</t>
  </si>
  <si>
    <t>PARCOURS CITOYEN</t>
  </si>
  <si>
    <t>17A0410178</t>
  </si>
  <si>
    <t>FOR1D - FORMATION DES REFERENTS MATERNELLE</t>
  </si>
  <si>
    <t>Poursuivre l accompagnement de la mise en oeuvre  du programme de l ecole maternelle. Repenser les  modalites de travail et les gestes professionnels</t>
  </si>
  <si>
    <t>Partager les leviers et les resistances a mettre en place pour amorcer la mise en oeuvre des programmes. Gestes et outils professionnels. Quels leviers, quels obstacles pour la mise en place de l evaluation positive ?</t>
  </si>
  <si>
    <t>FORMATION DE FORMATEURS ET PERSONNES RESSOURCES</t>
  </si>
  <si>
    <t>DUMAS</t>
  </si>
  <si>
    <t>Catherine</t>
  </si>
  <si>
    <t>17A0410215</t>
  </si>
  <si>
    <t>MTL1D - AMELIORER L ACCUEIL DES TOUT-PETITS</t>
  </si>
  <si>
    <t>Definir les objectifs communs pour creer les      conditions optimales pour une premiere            scolarisation. Construction d un objet de travail commun et references communes</t>
  </si>
  <si>
    <t>AMELIORER L ACCUEIL DES TOUT-PETITS</t>
  </si>
  <si>
    <t>Preciser les enjeux du partenariat. Definir les modalites d accueil des structures et le role des personnels. Creer un outil commun. Faciliter: les transitions entre maisons de l enfance/ecole/famille. Prendre en compte l evaluation des dispositif</t>
  </si>
  <si>
    <t>17A0410216</t>
  </si>
  <si>
    <t>MTL1D - ENSEIGNER EN C1 : ENFANTS DE 4 A 6 ANS</t>
  </si>
  <si>
    <t>Renforcement didactique de fondamentaux : oral,   ecrit, numeration. Place de la recherche,         ressources EDUSCOL. Assurer la transition         maternelle elementaire. Preconisations et         conception d un instrument de pilotage,           organisation du temps de l eleve. Ev</t>
  </si>
  <si>
    <t>ENSEIGNER A L ECOLE MATERNELLE : ENFANTS 4 A 6 ANS</t>
  </si>
  <si>
    <t>Construction d une culture professionnelle autour de fondamentaux a partir de modules d apprentissages. Accompagner les P.E. dans l evaluation, les progres des eleves et dans l elaboration des carnets de suivi.</t>
  </si>
  <si>
    <t>17A0410217</t>
  </si>
  <si>
    <t>MTL1D - ORGANISATION DES APPRENTISSAGES AU C1</t>
  </si>
  <si>
    <t>Se doter d une expertise professionnelle          specifique a l ecole maternelle, pour mieux       accompagner son equipe.</t>
  </si>
  <si>
    <t>ORGANISATION DES APPRENTISSAGES AU CYCLE 1</t>
  </si>
  <si>
    <t>Programme 2016 et pratiques pedagogiques. Evaluation positive et carnet de suivi.  Place des parents. 1re scolarisation. Transition maternelle elementaire.</t>
  </si>
  <si>
    <t>17A0410160</t>
  </si>
  <si>
    <t>REP1D - CONCERTATIONS SUPPLEMENTAIRES REP+ FAAA</t>
  </si>
  <si>
    <t>Ameliorer la professionnalite des enseignants dans un contexte REP+.</t>
  </si>
  <si>
    <t>CONCERTATIONS SUPPLEMENTAIRES DES ECOLES REP+</t>
  </si>
  <si>
    <t>Instaurer des pratiques collaboratives. Mettre en reseau les synergies au service de la reussite educative et scolaire. Elaborer des cartes mentales sur les 11 parametres de la reussite.</t>
  </si>
  <si>
    <t>DUPONT</t>
  </si>
  <si>
    <t>Erik</t>
  </si>
  <si>
    <t>17A0410164</t>
  </si>
  <si>
    <t>REP0D - LIAISONS ECOLES COLLEGE DE FAAA</t>
  </si>
  <si>
    <t>Organiser le temps de travail en equipe consacre  aux relations entre le premier et le second degre. Harmoniser les pratiques pour fluidifier le      parcours de l eleve.</t>
  </si>
  <si>
    <t>1ERE CONCERTATION : ECOLES-COLLEGE DE FAA A</t>
  </si>
  <si>
    <t>Les equipes doivent se mettre d accord sur les contenus et competences, sur les conceptions de l apprentissage, sur les demarches et les modalites d interventions, sur l evaluation, sur les outils de l eleves.</t>
  </si>
  <si>
    <t>2EME CONCERTATION : ECOLES-COLLEGE DE FAA A</t>
  </si>
  <si>
    <t>3EME CONCERTATION : ECOLES-COLLEGE DE FAA A</t>
  </si>
  <si>
    <t>17A0410165</t>
  </si>
  <si>
    <t>REP1D - 11 PARAMETRES DE LA REUSSITE REP+ FAAA</t>
  </si>
  <si>
    <t>Impulser les pratiques de differenciation         pedagogique. Rendre efficace la cointervention.   Former a la mutualisation des pratiques et du     travail en equipe. Impulser les continuites       inter-degres. Integrer l usage du numerique dans  les pratiques.</t>
  </si>
  <si>
    <t>LES 11 PARAMETRES DE LA REUSSITE EN REP+</t>
  </si>
  <si>
    <t>Elements theoriques sur le S4C et les nouveaux programmes. Analyse de pratiques. Conception de sequences et de progressions. Evaluation positive. Les outils de continuites inter-degres.</t>
  </si>
  <si>
    <t>17A0410166</t>
  </si>
  <si>
    <t>REP1D - REGROUPEMENTS DES ADJOINTS SUPP REP+</t>
  </si>
  <si>
    <t>Ameliorer la reussite des eleves grace a des      innovations, a un accompagnement renforce, a un   pilotage moderne, a la constitution d une culture commune (intra cycle et inter cycles).</t>
  </si>
  <si>
    <t>REGROUPEMENTS DES ADJOINTS SUPPLEMENTAIRES REP+</t>
  </si>
  <si>
    <t>Ameliorer la reussite des eleves grace a des innovations, a un accompagnement renforce, a un pilotage moderne, a la constitution d une culture commune (intra cycle et inter cycles).</t>
  </si>
  <si>
    <t>17A0410199</t>
  </si>
  <si>
    <t>REP0D - SEMINAIRE DES DIRECTEURS REP+ DE FAAA</t>
  </si>
  <si>
    <t>Ameliorer la reussite des eleves grace a un       pilotage pedagogique de l ecole. S approprier les techniques de communication, du travail en equipe. Entrer dans une culture du tableau de bord.      Former a l analyse fine des resultats des         evaluations.</t>
  </si>
  <si>
    <t>SEMINAIRES DES DIRECTEURS REP+ DE FAAA</t>
  </si>
  <si>
    <t>Ameliorer la reussite des eleves grace a un pilotage pedagogique de l ecole. S approprier les techniques de communication, du travail en equipe. Entrer dans une culture du tableau de bord. Former a l analyse fine des resultats des evaluations.</t>
  </si>
  <si>
    <t>FORMATION DES PERSONNELS D'ENCADREMENT</t>
  </si>
  <si>
    <t>17A0410214</t>
  </si>
  <si>
    <t>MAT1D - UTILISER ET ETUDIER LE NOMBRE EN C1</t>
  </si>
  <si>
    <t>Renforcer les connaissances didactiques sur la    construction du nombre ainsi que les competences  relatives a l evaluation positive des eleves dans cette construction du nombre.</t>
  </si>
  <si>
    <t>UTILISER ET ETUDIER LE NOMBRE AU CYCLE 1</t>
  </si>
  <si>
    <t>Assurer la coherence dans l enseignement de la construction du nombre (progression, progressivite, situations didactiques efficientes), mettre en oeuvre le suivi des apprentissages de chaque eleve sur le cycle, renseigner le carnet de suivi</t>
  </si>
  <si>
    <t>GELDHOF</t>
  </si>
  <si>
    <t>17A0410219</t>
  </si>
  <si>
    <t>FRA1D - ENSEIGNEMENT DU FRANCAIS AU C2</t>
  </si>
  <si>
    <t>Renforcer la coherence de l enseignement du       langage oral et de la production d ecrits         (progression, progressivite, situations           didactiques efficaces), mettre en oeuvre le suivi des apprentissages des eleves sur le cycle.</t>
  </si>
  <si>
    <t>ENSEIGNEMENT DU FRANCAIS AU CYCLE 2</t>
  </si>
  <si>
    <t>Organiser l enseignement du langage oral et de la production d ecrits sur le cycle (pratiques langagieres,usages de la langue, comprehension de textes)</t>
  </si>
  <si>
    <t>Organiser l enseignement du langage oral et de la production d ecrits sur le cycle (pratiques langagieres, usages de la langue, comprehension de textes).</t>
  </si>
  <si>
    <t>Organiser l enseignement du langage oral et de la production d ecrits sur le cycle (pratiques langagieres, usages de la langue, comprehension de textes)</t>
  </si>
  <si>
    <t>17A0410223</t>
  </si>
  <si>
    <t>FRA0D - ENSEIGNEMENT DU FRANCAIS AU C3</t>
  </si>
  <si>
    <t>Developper la coherence dans l enseignement du    langage oral et de la production d ecrits en      liaison avec le college de secteur. Amener les    equipes a assurer le suivi des apprentissages de  chaque eleve sur l ensemble du cycle.</t>
  </si>
  <si>
    <t>ENSEIGNEMENT DU FRANCAIS AU CYCLE 3</t>
  </si>
  <si>
    <t>Harmoniser la progression des apprentissages et les pratiques sur le cycle (interaction langage oral,  lecture et production ecrite). Definir des outils communs assurant le suivi des apprentissages de chaque eleve.</t>
  </si>
  <si>
    <t>Harmoniser la progression des apprentissages et les pratiques sur le cycle (interaction et continuite langage oral, lecture et production ecrite). Definir des outils communs permettant le suivi des apprentissages de chaque eleve sur le cycle.</t>
  </si>
  <si>
    <t>17A0410229</t>
  </si>
  <si>
    <t>FRA1D - ENSEIGNEMENT DU FRANCAIS AUX C2 ET C3</t>
  </si>
  <si>
    <t>Developper la coherence de l enseignement du      langage oral et de la production ecrite intra et  intercycles. Amener les equipes a assurer le suivi des apprentissages de l eleve sur l ensemble de  son parcours a l ecole elementaire.</t>
  </si>
  <si>
    <t>ENSEIGNEMENT DU FRANCAIS AU CYCLE 2 ET 3</t>
  </si>
  <si>
    <t>Organiser l enseignement du langage oral et de la production d ecrits sur l ensemble du parcours de l eleve (pratiques langagieres, usages de la langue, comprehension de textes, interaction et continuite langage oral, lecture et production ecrite)</t>
  </si>
  <si>
    <t>17A0410246</t>
  </si>
  <si>
    <t>HDA1I - LE PEAC</t>
  </si>
  <si>
    <t>Acquerir une definition du parcours d education   artistique et culturelle (PEAC), connaitre les    modalites et principes de mise en oeuvre du       parcours.</t>
  </si>
  <si>
    <t>PARCOURS D EDUCATION ARTISTIQUE ET CULTURELLE</t>
  </si>
  <si>
    <t>Presenter aux enseignants les enjeux, textes de reference, principes, modalites et etapes de construction du PEAC. Apporter des connaissances autour de la demarche de projet et de creation.</t>
  </si>
  <si>
    <t>PARCOURS EDUCATION ARTISTIQUE ET CULTURELLE</t>
  </si>
  <si>
    <t>17A0410102</t>
  </si>
  <si>
    <t>MAT1D - CONSTRUCTION DU NOMBRE ET CALCUL MENTAL</t>
  </si>
  <si>
    <t>Ressourcement et enrichissement des pratiques     pedagogiques.</t>
  </si>
  <si>
    <t>LA CONSTRUCTION DU NOMBRE ET LE CALCUL MENTAL</t>
  </si>
  <si>
    <t xml:space="preserve">  Construction du nombre (petites quantites) : identifier une quantite quelque soit sa configuration   Etude et utilisation du nombre dans differentes situations problemes   Elaboration d une programmation de cycle sur la construction du nombre  </t>
  </si>
  <si>
    <t>GREIG</t>
  </si>
  <si>
    <t>Moana</t>
  </si>
  <si>
    <t xml:space="preserve">  Utilisation des nombres pour denombrer, ordonner, reperer et comparer (par comptage, par groupement)   Utilisation des nombres entiers et du calcul pour resoudre des situations problemes   Participation au Tata u Upo o</t>
  </si>
  <si>
    <t>Utilisation et representation des grands nombres entiers, des fractions simples, les nombres decimaux Utilisation des grands nombres  et du calcul pour resoudre des situations problemes Participation au Tata u Upo o et Matha ara au CM2</t>
  </si>
  <si>
    <t>Construction et raisonnement sur le nombre  Etude et utilisation du nombre dans differentes situations problemes Elaboration d une programmation de cycle Mise en place d un rallye mathematiques en SG, Tata u upo o / problemes en ligne cycles 2 et</t>
  </si>
  <si>
    <t>17A0410252</t>
  </si>
  <si>
    <t>PLU1D - LVE/LVR EN CONTEXTE PLURILINGUE</t>
  </si>
  <si>
    <t>Former les EA referents en LCPO/LVE dans le cadre de l enseignement plurilingue.</t>
  </si>
  <si>
    <t>ENSEIGNER LES LVE/LVR EN CONTEXTE PLURILINGUE</t>
  </si>
  <si>
    <t>-Mettre en oeuvre l enseignement des LVR et LVE dans les DNL -L approche par competence dans une perspective actionnelle</t>
  </si>
  <si>
    <t>- Mettre en oeuvre l enseignement des LVR et LVE dans les DNL - L approche par competence dans une perspective actionnelle</t>
  </si>
  <si>
    <t>17A0410014</t>
  </si>
  <si>
    <t>ASH0D - PSYCHOLOGUES DE L EDUCATION NATIONALE</t>
  </si>
  <si>
    <t>L evolution du cadre reglementaire au service de  la politique inclusive   Harmoniser les pratiques.</t>
  </si>
  <si>
    <t>LES PSYCHOLOGUES DE L EDUCATION NATIONALE</t>
  </si>
  <si>
    <t>Les reformes   Repositionnement des missions au service des objectifs de la reussites de tous les eleves   La priorite de l inclusion scolaire   Harmonisation des pratiques a partir d etudes de situations</t>
  </si>
  <si>
    <t>CONSEILLER ORIENTATION PSYCHOLOGUE</t>
  </si>
  <si>
    <t>KERFOURN</t>
  </si>
  <si>
    <t>17A0410172</t>
  </si>
  <si>
    <t>ASH1D - OUTILS D EVALUATION DU MAITRE SPE E</t>
  </si>
  <si>
    <t>Point sur l evolution de la politique educative   Reflexion sur l evolution des outils dans le cadre des nouveaux programmes 2016 et du socle commun  de connaissances, de competences et de culture.   Harmoniser les pratiques.</t>
  </si>
  <si>
    <t>LES OUTILS D EVALUATION DU MAITRE SPECIALISE E</t>
  </si>
  <si>
    <t>L evolution de cadrage   Etude critique et reflexive sur les outils d evaluations utilises   Harmonisation des pratiques</t>
  </si>
  <si>
    <t>ELEVES A BESOINS EDUCATIFS PARTICULIERS</t>
  </si>
  <si>
    <t>17A0410173</t>
  </si>
  <si>
    <t>ASH0D - INCLUSION SCOLAIRE ET ROLE DU MAITRE D</t>
  </si>
  <si>
    <t>La politique inclusive, regard sur la mise en     oeuvre 2016-17   Etude de situations d inclusions scolaires contextualisees   Harmoniser les        pratiques</t>
  </si>
  <si>
    <t>L INCLUSION SCOLAIRE, LE ROLE DU MAITRE D</t>
  </si>
  <si>
    <t>Le cadrage   l organisation des mesures inclusives en fonction des dispositifs ULIS, Itinerants D, Etablissement Spe   Etude de situations d inclusions scolaires.</t>
  </si>
  <si>
    <t>17A0410174</t>
  </si>
  <si>
    <t>ASH1D - ELEVES A BESOINS EDUCATIFS PARTICULIERS</t>
  </si>
  <si>
    <t>Developper une meilleure prise en compte des      besoins educatifs particuliers des eleves         Connaitre et identifier les besoins educatifs des eleves relevant de l adaptation.</t>
  </si>
  <si>
    <t>LES ELEVES A BESOINS EDUCATIFS PARTICULIERS</t>
  </si>
  <si>
    <t xml:space="preserve">Le cadre general de la scolarisation des eleves a besoins educatifs particuliers   La connaissances des troubles   Les amenagements pedagogiques  </t>
  </si>
  <si>
    <t>LES ELEVES A BESOINS EDUCATIFS PARTICULIERS 2</t>
  </si>
  <si>
    <t>Le cadre general de la scolarisation des eleves en situation de handicap. La connaissance du handicap et les repercussions sur les apprentissages   Les ressources   disponibles (moyens humains, dispositifs, outils)</t>
  </si>
  <si>
    <t>17A0410196</t>
  </si>
  <si>
    <t>ENC1D - FORMATION DES DIRECTEURS D ECOLE CIR1</t>
  </si>
  <si>
    <t>Il s agit d accompagner les directeurs dans l     animation et le pilotage de leur ecole, en regard du contrat d objectifs de circonscription et du   projet d ecole.</t>
  </si>
  <si>
    <t>FORMATION DES DIRECTEURS D ECOLE CIRCO 1- AOUT 17</t>
  </si>
  <si>
    <t>Planification des actions prioritaires dans la circonscription. Prise en charge concertee de la difficulte scolaire. Management et communication. Pilotage par les resultats. Le directeur et le numerique educatif</t>
  </si>
  <si>
    <t>LAFLAQUIERE</t>
  </si>
  <si>
    <t>Jean-Louis</t>
  </si>
  <si>
    <t>FORMATION DES DIRECTEURS D ECOLE CIRCO 1- JANV18</t>
  </si>
  <si>
    <t>Suivi des actions prioritaires planifiees dans la circonscription. Prise en charge concertee de la difficulte scolaire. Management et communication. Pilotage par les resultats. Le directeur et le numerique educatif</t>
  </si>
  <si>
    <t>17A0410230</t>
  </si>
  <si>
    <t>NUM1D - REGROUPEMENT DES EA-TICE</t>
  </si>
  <si>
    <t>Former les EA-TICE en tant que referents          numeriques du premier degre, charges de la        formation et de l accompagnement pedagogiques des equipes d ecole.</t>
  </si>
  <si>
    <t>REGROUPEMENT DES EA-TICE N DEGRE  1 OCTOBRE 2017</t>
  </si>
  <si>
    <t>Presentation des lettres de missions Decouverte des modalites de PIX Bilan d etape du LSU Ressourcement technique et didactique. Echanges d outils et de pratiques</t>
  </si>
  <si>
    <t>NUMERIQUE PEDAGOGIQUE ET EDUCATIF</t>
  </si>
  <si>
    <t>REGROUPEMENT DES EA-TICE N DEGRE  2 FEVRIER 2018</t>
  </si>
  <si>
    <t>Bilan d etape des dispositifs lances : retour de pratiques, echanges. Mutualisation avec les referents du second degre Analyse de pratiques de classe, en cycle 3.</t>
  </si>
  <si>
    <t>REGROUPEMENT DES EA-TICE N DEGRE  3 - JUIN 2018</t>
  </si>
  <si>
    <t>Bilan final des dispositifs lances, en regard de la lettre de mission : LSU, PIX, C2i-2e Echanges de pratiques et mutualisation d outils Planification des actions pour la rentree suivante</t>
  </si>
  <si>
    <t>17A0410231</t>
  </si>
  <si>
    <t>NUM1D - ACCOMPAGNEMENT DU C2I-2E SESSION 2018</t>
  </si>
  <si>
    <t>Former les formateurs et validateurs des candidats du premier degre, en relation avec l UPF</t>
  </si>
  <si>
    <t>ACCOMPAGNEMENT DU C2I-2E SESSION 2018</t>
  </si>
  <si>
    <t>Presentation du cahier des charges Contenus du dossier du candidat Fonctionnalites de la plateforme EMAEVAL Harmonisation des pratiques</t>
  </si>
  <si>
    <t>17A0410242</t>
  </si>
  <si>
    <t>TRA1D - STAGE MASSE P1D DU LANGAGE ORAL A L EMI</t>
  </si>
  <si>
    <t>L oral et l ecrit au service de la communication. Elaborat. de projets integrant l EMI en           transversalite dans les disciplines. Former aux   usages du numerique en situation de production :  photo, video, son et assemblage. Aspects ethiques et juridiques</t>
  </si>
  <si>
    <t>STAGE MASSE P1D DU LANGAGE ORAL ET ECRIT A L EMI</t>
  </si>
  <si>
    <t>En appui sur les programmes et avec l aide d un canevas, par binomes, elaborer un projet de com. file sur 1 ou 2 periodes, integrant des taches sociales et les elem. didactiques. Expose, echanges et debat. Ateliers de ressourcement num et d infos</t>
  </si>
  <si>
    <t>17A0410243</t>
  </si>
  <si>
    <t>NUM1D- ACCOMPAGNEMENT DES EQUIPES D ECOLE</t>
  </si>
  <si>
    <t>En articulation avec l equipe de circonscription, accompagner les equipes d ecole dans la mise en   oeuvre des nouveaux programmes, en matiere de     numerique educatif, et de l evaluation des        competences numeriques des eleves</t>
  </si>
  <si>
    <t>NUME ACCOMPAGNEMENT DES EQUIPES MARQUISES 1</t>
  </si>
  <si>
    <t>Mise en oeuvre des nouveaux programmes en matiere de numerique educatif, traitement de la difficulte scolaire et de l evaluation des competences numeriques des eleves</t>
  </si>
  <si>
    <t>NUME ACCOMPAGNEMENT DES EQUIPES MARQUISES 2</t>
  </si>
  <si>
    <t>NUME ACCOMPAGNEMENT DES EQUIPES ISLV 1</t>
  </si>
  <si>
    <t>NUME ACCOMPAGNEMENT DES EQUIPES ISLV 2</t>
  </si>
  <si>
    <t>NUME ACCOMPAGNEMENT DES EQUIPES ISLV 3</t>
  </si>
  <si>
    <t>NUME ACCOMPAGNEMENT DES EQUIPES AUSTRALES 1</t>
  </si>
  <si>
    <t>NUME ACCOMPAGNEMENT DES EQUIPES AUSTRALES 2</t>
  </si>
  <si>
    <t>NUME ACCOMPAGNEMENT DES EQUIPES TG 1</t>
  </si>
  <si>
    <t>NUME ACCOMPAGNEMENT DES EQUIPES TG 2</t>
  </si>
  <si>
    <t>17A0410253</t>
  </si>
  <si>
    <t>TRA1D - STAGES ECOLES CIR1</t>
  </si>
  <si>
    <t>Dans le cadre des nouveaux programmes, harmoniser les pratiques enseignantes dans l ecole pour      renforcer les competences des eleves en matiere de plurilinguisme additif et pour la mise en place  de l evaluation positive, en lien avec le LSU</t>
  </si>
  <si>
    <t>STAGE ECOLE POTII (VAIRAO) OCTOBRE 2017</t>
  </si>
  <si>
    <t>Elaboration de sequences dans chaque cycle, en appui sur les reperes de progressivite. Preparation, mise en oeuvre et analyse de seances. Focus sur l evaluation. Formation filee sur les usages du numerique en situation de production.</t>
  </si>
  <si>
    <t>STAGE ECOLE TOEREFAU/HAITAMA</t>
  </si>
  <si>
    <t>STAGE ECOLES AHITITERA ET AHOTOTEINA</t>
  </si>
  <si>
    <t>STAGE ECOLE RURUTU MARS 2018</t>
  </si>
  <si>
    <t>Elaboration de sequences dans chaque cycle. Preparation, mise en oeuvre et analyse de seances. Focus sur l evaluation. Usages du numerique en situation de production. Prise en charge partagee de la difficulte scolaire.</t>
  </si>
  <si>
    <t>STAGE ECOLE RAPA</t>
  </si>
  <si>
    <t>Elaboration de sequences dans chaque cycle, en appui sur les reperes de progressivite, mise en oeuvre et analyse de seances. Focus sur l evaluation. Formation filee sur les usages du numerique en situation de production.</t>
  </si>
  <si>
    <t>17A0410108</t>
  </si>
  <si>
    <t>TRA1D - MATHEMATIQUES ET SCIENCES AU C3 CIR7</t>
  </si>
  <si>
    <t>Impulser les pratiques innovantes en mathematiques et en science. Former a la mutualisation des     pratiques et du travail en equipe. Impulser les   continuites sur le cycle 3. Integrer l usage du   numerique dans les pratiques.</t>
  </si>
  <si>
    <t>STAGE MATHEMATIQUES ET SCIENCES CYCLE 3  CIR7</t>
  </si>
  <si>
    <t>Mise a niveau sur les contenus disciplinaires. Didactique en science. Didactique en mathematiques. Le numerique au service des mathematiques et des sciences. Les langages mathematiques, scientifiques et informatiques pour mieux penser et communiquer</t>
  </si>
  <si>
    <t>MATHS-SCIENCES</t>
  </si>
  <si>
    <t>LOMBARDO</t>
  </si>
  <si>
    <t>Frédéric</t>
  </si>
  <si>
    <t>17A0410161</t>
  </si>
  <si>
    <t>REP0D - CONCERTATIONS SUPP C3 INTERDEGRE PAPARA</t>
  </si>
  <si>
    <t>CONCERTATIONS SUPPLEMENTAIRES C3 INTERDEGRE PAPARA</t>
  </si>
  <si>
    <t>17A0410162</t>
  </si>
  <si>
    <t>REP0D - SEMINAIRE DES DIRECTEURS REP+ DE PAPARA</t>
  </si>
  <si>
    <t>Mettre les acteurs du reseau en relation afin de  cibler, gerer et repondre, de maniere             operationnelle a un besoin du terrain (           pedagogique, didactique, social, humain,          organisationnel...)</t>
  </si>
  <si>
    <t>SEMINAIRE DES DIRECTEURS REP+ DE PAPARA</t>
  </si>
  <si>
    <t>Elements theoriques sur le S4C et les nouveaux programmes.  Evaluation positive. Les outils de continuites inter degresInstaurer des pratiques collaboratives. Mettre en reseau les synergies au service de la reussite educative et scolaire.</t>
  </si>
  <si>
    <t>Elements theoriques sur le S4C et les nouveaux programmes. Evaluation positive. Les outils de continuites inter degres. Instaurer des pratiques collaboratives. Mettre en reseau les synergies au service de la reussite educative et scolaire.</t>
  </si>
  <si>
    <t>17A0410167</t>
  </si>
  <si>
    <t>REP1D - 11 PARAMETRES DE LA REUSSITE REP+ PAPARA</t>
  </si>
  <si>
    <t>Impulser les pratiques de differenciation         pedagogique. Rendre efficace la cointervention.   Former a la mutualisation des pratiques et du     travail en equipe. Impulser les continuites inter degres. Integrer l usage du numerique dans les    pratiques.</t>
  </si>
  <si>
    <t>Elements theoriques sur le S4C et les nouveaux programmes. Analyse de pratiques. Conception de sequences et de progressions. Evaluation positive. Les outils de continuites inter degres.</t>
  </si>
  <si>
    <t>17A0410176</t>
  </si>
  <si>
    <t>EPS1I - ENSEIGNER L EPS DANS TOUS LES CYCLES</t>
  </si>
  <si>
    <t>Articuler les 5 competences avec les 4 champs d   apprentissages.</t>
  </si>
  <si>
    <t>ENSEIGNER L EPS DANS TOUS LES CYCLES</t>
  </si>
  <si>
    <t>Enseigner l EPS  a partir de l entree par les competences.</t>
  </si>
  <si>
    <t>17A0410201</t>
  </si>
  <si>
    <t>ENC1D - STAGE DES DIRECTEURS PUNAAUIA ET HUAHINE</t>
  </si>
  <si>
    <t>Ressourcement des directeurs d ecole dans les     differents domaines de responsabilites notamment  pedagogiques</t>
  </si>
  <si>
    <t>STAGE DES DIRECTEURS DE PUNAAUIA ET HUAHINE</t>
  </si>
  <si>
    <t>Ressourcement dans les domaines pedagogiques, du fonctionnement de l ecole (management), relations partenariales</t>
  </si>
  <si>
    <t>MARCHAL</t>
  </si>
  <si>
    <t>Ernest</t>
  </si>
  <si>
    <t>17A0410211</t>
  </si>
  <si>
    <t>TRA0D - CALCUL MENTAL ET RESOLUTION DE PROBLEMES</t>
  </si>
  <si>
    <t>Developper les gestes professionnels efficients :  -Renforcement des connaissances theoriques et    didactiques -Transposition didactique : concevoir et mettre en oeuvre des sequences dans une        approche pluridisciplinaire.</t>
  </si>
  <si>
    <t>CALCUL MENTAL ET RESOLUTION DE PROBLEMES</t>
  </si>
  <si>
    <t>Enseigner le calcul reflechi : en lien egalement avec les mesures de grandeurs   et a travers la resolution de problemes</t>
  </si>
  <si>
    <t>LIAISONS INTERDEGRES ET INTERCYCLES</t>
  </si>
  <si>
    <t>17A0410222</t>
  </si>
  <si>
    <t>FRA1D - ENSEIGNEMENT DU FRANCAIS</t>
  </si>
  <si>
    <t>Enseigner la comprehension inferentielle et le    vocabulaire par le biais d une application.       Articuler avec le tahitien.</t>
  </si>
  <si>
    <t>Utilisation dans le cadre d une classe d outils numeriques : tablettes, ordinateurs portables, plateforme web d evaluation et de remediation : TACIT au service de l enseignement du francais et dans une approche plurilingue</t>
  </si>
  <si>
    <t>17A0410224</t>
  </si>
  <si>
    <t>TRA1D - LE FRANCAIS DANS UNE APPROCHE PLURILINGUE</t>
  </si>
  <si>
    <t>Revisiter les contenus theoriques, didactiques et pedagogiques de l enseignement du francais        (notamment en lecture/ecriture) articules avec l  enseignement du tahitien.</t>
  </si>
  <si>
    <t>LE FRANCAIS DANS UNE APPROCHE PLURILINGUE</t>
  </si>
  <si>
    <t>Enseignement du francais et du tahitien dans une approche plurilingue. Utilisation des outils numeriques (tablettes, ordinateurs portables)</t>
  </si>
  <si>
    <t>17A0410245</t>
  </si>
  <si>
    <t>MUS0D - FORMATION DE CHEF DE CHOEUR</t>
  </si>
  <si>
    <t>Conduire un chant a l unisson, aider les          enseignants a reperer : la note de depart, la     pulsation, la respiration, l intensite, la        gestique qui correspond aux chants qui seront     interpretes.</t>
  </si>
  <si>
    <t>CHEF DE COEUR</t>
  </si>
  <si>
    <t>Pour conduire un chant a l unisson, aider les enseignants a reperer la note de depart, la pulsation, la respiration, l intensite, la gestique qui correspond au chant qui sera interprete. .</t>
  </si>
  <si>
    <t>17A0410001</t>
  </si>
  <si>
    <t>ANG1I - HABILITATION EN ANGLAIS</t>
  </si>
  <si>
    <t>Formation a envisager sur le hors temps scolaire  (8h min) ou sur le temps institutionnel (sur les  matinees pedagogiques). A etudier: 15 enseignants par periode ou trimestre environ.</t>
  </si>
  <si>
    <t>HABILITATION EN ANGLAIS</t>
  </si>
  <si>
    <t>Formation en lien avec le programme 140: Indicateur de performance pour l habilitation des enseignants du 1er degre en anglais</t>
  </si>
  <si>
    <t>ANGLAIS</t>
  </si>
  <si>
    <t>MILLIAT</t>
  </si>
  <si>
    <t>Martine</t>
  </si>
  <si>
    <t>17A0410179</t>
  </si>
  <si>
    <t>FOR1D - REGROUPEMENT DES CONSEILLERS PEDAGOGIQUES</t>
  </si>
  <si>
    <t>se former aux nouvelles techniques de formation,  concevoir des outils dans le but de les mutualiser</t>
  </si>
  <si>
    <t>REGROUPEMENT DES CONSEILLERS PEDAGOGIQUES</t>
  </si>
  <si>
    <t>presentation des orientations de la politique educative presentation des travaux des groupes territoriaux conferences ateliers de travail visites</t>
  </si>
  <si>
    <t>groupes de travail restitution collective</t>
  </si>
  <si>
    <t>17A0410209</t>
  </si>
  <si>
    <t>INT1I - EDUCATION AU DEVELOPPEMENT DURABLE</t>
  </si>
  <si>
    <t>Rencontre/echanges avec les partenaires de l ecole (organismes d etat, organismes territoriaux,     prives, associations) pour connaitre et comprendre leurs champs d action</t>
  </si>
  <si>
    <t>STAGE EDD</t>
  </si>
  <si>
    <t>presentation magistrale par les differents intervenants ateliers de travail autour de la demarche d investigation</t>
  </si>
  <si>
    <t>INTERDISCIPLINARITE</t>
  </si>
  <si>
    <t>17A0410254</t>
  </si>
  <si>
    <t>ENC1D - FORMATION DES NOUVEAUX DIRECTEURS</t>
  </si>
  <si>
    <t>Acquisition de competences a l exercice de la     fonction de directeur d ecole</t>
  </si>
  <si>
    <t>les elements du systeme educatif en Polynesie francaise. connaitre, s approprier, mettre en oeuvre.</t>
  </si>
  <si>
    <t>PLURIDISCIPLINARITE</t>
  </si>
  <si>
    <t>17A0410255</t>
  </si>
  <si>
    <t>ENC1D - FORMATION CONTINUE DES DIRECTEURS D ECOLES</t>
  </si>
  <si>
    <t>Approfondissement des savoir faire requis,        referentiel de competences, appui sur l experience professionnelle prise en compte des differents   types d ecole et differents contextes d exercice, reponses aux besoins exprimes et analyses de      pratiques</t>
  </si>
  <si>
    <t>FORMATION CONTINUE DES DIRECTEURS D ECOLES</t>
  </si>
  <si>
    <t>Approfondissement des savoir faire requis</t>
  </si>
  <si>
    <t>17A0410257</t>
  </si>
  <si>
    <t>PLU1D - FORMATIONS DES PERSONNELS PDMQDC</t>
  </si>
  <si>
    <t>Developper les competences d accompagnement et de co-intervention dans une pratique de classe       reflexive et efficiente.</t>
  </si>
  <si>
    <t>Nouveaux programmes, dispositif, co-intervention, differenciation pedagogique, accompagnement et pratiques efficientes.</t>
  </si>
  <si>
    <t>17A0410258</t>
  </si>
  <si>
    <t>ENC1I - PREPARAT. LISTE D APTITUDE A LA DIRECTION</t>
  </si>
  <si>
    <t>Preparer a l entretien pour la liste d aptitude a la direction</t>
  </si>
  <si>
    <t>PREPARAT. A L ENTRETIEN D APTITUDE A LA DIRECTION</t>
  </si>
  <si>
    <t>Elements du systeme educatif en Polynesie a connaitre, s approprier et mettre en oeuvre.</t>
  </si>
  <si>
    <t>17A0410116</t>
  </si>
  <si>
    <t>MAT1D - LANGAGES SCIENTIFIQUES ECOLES PIRAE ARUE</t>
  </si>
  <si>
    <t>Permettre aux enseignants de mettre en oeuvre des situations problemes a travers les mathematiques, le questionnement du monde et l EPS.</t>
  </si>
  <si>
    <t>LES LANGAGES SCIENTIFIQUES ECOLES DE PIRAE</t>
  </si>
  <si>
    <t>Apports didactiques en : - mathematiques - questionner le monde - EPS en transdisciplinarite. Mise en oeuvre des progressivites de resolution de problemes en appui sur des situations de reference.</t>
  </si>
  <si>
    <t>MULLER</t>
  </si>
  <si>
    <t>Aude</t>
  </si>
  <si>
    <t>17A0410212</t>
  </si>
  <si>
    <t>TRA1D - LIAISONS INTERCYCLES C1C2 PIRAE ARUE</t>
  </si>
  <si>
    <t>Permettre aux enseignants de mutualiser leurs     pratiques autour des fondamentaux pour assurer la continuite SG/CP.</t>
  </si>
  <si>
    <t>RENFORCER LES LIAISONS INTERCYCLES (C1 ET 2) PIRAE</t>
  </si>
  <si>
    <t>Apports didactiques :  - entree dans l ecrit en visant l apprentissage de la lecture ecriture. - construction du nombre et resolution de problemes. Mise en oeuvre d actions de continuite.</t>
  </si>
  <si>
    <t>RENFORCER LES LIAISONS INTERCYCLES (C1 ET 2) ARUE</t>
  </si>
  <si>
    <t>17A0410213</t>
  </si>
  <si>
    <t>TRA0D - PROGRESSIVITES AU CYCLE 3 PIRAE ARUE</t>
  </si>
  <si>
    <t>Construire des progressivites d apprentissage sur le cycle 3 et renforcer les mutualisations de     pratiques entre les PE et PLC sur les fondamentaux pour assurer la continuite.</t>
  </si>
  <si>
    <t>CONSTRUIRE DES PROGRESSIVITES C3 ECOLES DE PIRAE</t>
  </si>
  <si>
    <t>Identifier les ruptures et les continuites sur le cycle 3 entre l ecole et le college. Apports didactiques et pedagogiques dans les disciplines concernees.</t>
  </si>
  <si>
    <t>CONSTRUIRE DES PROGRESSIVITES C3 ECOLES DE ARUE</t>
  </si>
  <si>
    <t>Identifier ruptures et continuites   apports didactiques et pedagogiques dans les disciplines concernees.</t>
  </si>
  <si>
    <t>17A0410220</t>
  </si>
  <si>
    <t>TRA1D - LECTURE ECRITURE TUIC ET HUMANITES</t>
  </si>
  <si>
    <t>Permettre aux enseignants, en appui sur une       meilleure connaissance des programmes 2016, de    mettre en oeuvre des projets de lecture-ecriture  dans les humanites a travers les TUIC.</t>
  </si>
  <si>
    <t>LECTURE ECRITURE TUIC ET HUMANITES</t>
  </si>
  <si>
    <t>Contenus didactiques : lecture/Ecriture   Histoire Geographie Enseignement artistique langues etrangeres EMI Contenus pedagogiques : concevoir et mettre un oeuvre un projet permettant aux eleves d ameliorer leurs ecrits</t>
  </si>
  <si>
    <t>17A0410241</t>
  </si>
  <si>
    <t>NUM1D - ENSEIGNER AVEC TABLETTES EN C3</t>
  </si>
  <si>
    <t>Decouvrir les activites pedagogiques, approfondir des usages possibles et concevoir une sequence    pedagogique integrant l usage des tablettes</t>
  </si>
  <si>
    <t>ENSEIGNER AVEC TABLETTES EN CYCLE 3</t>
  </si>
  <si>
    <t>Appropriation de la plateforme Magistere. Apports didactiques, pedagogiques et techniques. Transfert par la mise en oeuvre d une sequence numerique en classe.</t>
  </si>
  <si>
    <t>17A0410010</t>
  </si>
  <si>
    <t>ART1I - ENSEIGNER LES ARTS PLASTIQUES (1ER DEGRE)</t>
  </si>
  <si>
    <t>Actualisation de l enseignement des Arts          plastiques en lien avec les nouveaux programmes.</t>
  </si>
  <si>
    <t>ENSEIGNER LES ARTS PLASTIQUES (1ER DEGRE)</t>
  </si>
  <si>
    <t>- les nouveaux programmes - les enjeux des arts plastiques - la didactique en Arts plastiques - la demarche exploratoire - le projet de l eleve  - la culture artistique</t>
  </si>
  <si>
    <t>ARTS PLASTIQUES</t>
  </si>
  <si>
    <t>POIRSON</t>
  </si>
  <si>
    <t>Cécile</t>
  </si>
  <si>
    <t>17A0410101</t>
  </si>
  <si>
    <t>TRA1D - CULTURE MATHEMATIQUE ET NUMERIQUE</t>
  </si>
  <si>
    <t>Engager une reflexion sur : La ou les cultures    mathematiques et numeriques. Le role des          mathematiques dans une societe du numerique       Comment faire pour aider les eleves a (se)        construire une culture mathematique et une culture du numerique ?</t>
  </si>
  <si>
    <t>CULTURE MATHEMATIQUE ET NUMERIQUE</t>
  </si>
  <si>
    <t>Apports didactiques et pedagogiques: - Representations - reflexion sur la culture mathematique et numerique - le concept de culture - point sur les pratiques - conception d outils - experimentation - analyse, bilan</t>
  </si>
  <si>
    <t>TAURUA</t>
  </si>
  <si>
    <t>Lucienne</t>
  </si>
  <si>
    <t>17A0410221</t>
  </si>
  <si>
    <t>FRA1D - MDL TRANSFERT ET REINVESTISSEMENT</t>
  </si>
  <si>
    <t>Cette formation a pour but de savoir comment      permettre aux eleves le reinvestissement et le    transfert des acquis dans des situations complexes qui impliquent l usage de la langue.</t>
  </si>
  <si>
    <t>MDL TRANSFERT ET REINVESTISSEMENT</t>
  </si>
  <si>
    <t>Apports didactiques et pedagogiques: - les enjeux des situations complexes - conception, mise en oeuvre, evaluation, analyse de sequences - nouvelles pratiques en EDL - les leviers a activer</t>
  </si>
  <si>
    <t>code dispositif</t>
  </si>
  <si>
    <t>INTITULE DU MODULE</t>
  </si>
  <si>
    <t>INTITULE DU DISPOSITIF</t>
  </si>
  <si>
    <t>TYPE DE CANDIDATURE :</t>
  </si>
  <si>
    <t>OBSERVATIONS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</si>
</sst>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CFP&quot;;\-#,##0\ &quot;FCFP&quot;"/>
    <numFmt numFmtId="165" formatCode="#,##0\ &quot;FCFP&quot;;[Red]\-#,##0\ &quot;FCFP&quot;"/>
    <numFmt numFmtId="166" formatCode="#,##0.00\ &quot;FCFP&quot;;\-#,##0.00\ &quot;FCFP&quot;"/>
    <numFmt numFmtId="167" formatCode="#,##0.00\ &quot;FCFP&quot;;[Red]\-#,##0.00\ &quot;FCFP&quot;"/>
    <numFmt numFmtId="168" formatCode="_-* #,##0\ &quot;FCFP&quot;_-;\-* #,##0\ &quot;FCFP&quot;_-;_-* &quot;-&quot;\ &quot;FCFP&quot;_-;_-@_-"/>
    <numFmt numFmtId="169" formatCode="_-* #,##0\ _F_C_F_P_-;\-* #,##0\ _F_C_F_P_-;_-* &quot;-&quot;\ _F_C_F_P_-;_-@_-"/>
    <numFmt numFmtId="170" formatCode="_-* #,##0.00\ &quot;FCFP&quot;_-;\-* #,##0.00\ &quot;FCFP&quot;_-;_-* &quot;-&quot;??\ &quot;FCFP&quot;_-;_-@_-"/>
    <numFmt numFmtId="171" formatCode="_-* #,##0.00\ _F_C_F_P_-;\-* #,##0.00\ _F_C_F_P_-;_-* &quot;-&quot;??\ _F_C_F_P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0;[Red]0.00"/>
    <numFmt numFmtId="181" formatCode="&quot;Vrai&quot;;&quot;Vrai&quot;;&quot;Faux&quot;"/>
    <numFmt numFmtId="182" formatCode="&quot;Actif&quot;;&quot;Actif&quot;;&quot;Inactif&quot;"/>
    <numFmt numFmtId="183" formatCode="[$€-2]\ #,##0.00_);[Red]\([$€-2]\ #,##0.00\)"/>
    <numFmt numFmtId="184" formatCode="[$-40C]dddd\ d\ mmmm\ yyyy"/>
    <numFmt numFmtId="185" formatCode="#,##0;[Red]#,##0"/>
    <numFmt numFmtId="186" formatCode="_-* #,##0.00\ [$€-40C]_-;\-* #,##0.00\ [$€-40C]_-;_-* &quot;-&quot;??\ [$€-40C]_-;_-@_-"/>
    <numFmt numFmtId="187" formatCode="[&gt;=3000000000000]#&quot; &quot;##&quot; &quot;##&quot; &quot;##&quot; &quot;###&quot; &quot;###&quot; | &quot;##;#&quot; &quot;##&quot; &quot;##&quot; &quot;##&quot; &quot;###&quot; &quot;###"/>
    <numFmt numFmtId="188" formatCode="0.0_ ;\-0.0\ "/>
    <numFmt numFmtId="189" formatCode="h:mm;@"/>
    <numFmt numFmtId="190" formatCode="#,##0\ [$XPF]"/>
    <numFmt numFmtId="191" formatCode="#,##0\ [$XPF];[Red]#,##0\ [$XPF]"/>
  </numFmts>
  <fonts count="55">
    <font>
      <sz val="10"/>
      <name val="Arial"/>
      <family val="0"/>
    </font>
    <font>
      <sz val="12"/>
      <name val="Times New Roman"/>
      <family val="1"/>
    </font>
    <font>
      <b/>
      <sz val="12"/>
      <name val="Times New Roman"/>
      <family val="1"/>
    </font>
    <font>
      <b/>
      <sz val="12"/>
      <color indexed="10"/>
      <name val="Times New Roman"/>
      <family val="1"/>
    </font>
    <font>
      <i/>
      <sz val="12"/>
      <name val="Times New Roman"/>
      <family val="1"/>
    </font>
    <font>
      <b/>
      <sz val="14"/>
      <name val="Times New Roman"/>
      <family val="1"/>
    </font>
    <font>
      <sz val="14"/>
      <name val="Times New Roman"/>
      <family val="1"/>
    </font>
    <font>
      <sz val="14"/>
      <name val="Arial"/>
      <family val="2"/>
    </font>
    <font>
      <sz val="11"/>
      <color indexed="8"/>
      <name val="Calibri"/>
      <family val="2"/>
    </font>
    <font>
      <b/>
      <sz val="14"/>
      <color indexed="8"/>
      <name val="Times New Roman"/>
      <family val="1"/>
    </font>
    <font>
      <b/>
      <sz val="18"/>
      <name val="Times New Roman"/>
      <family val="1"/>
    </font>
    <font>
      <sz val="10"/>
      <name val="Times New Roman"/>
      <family val="1"/>
    </font>
    <font>
      <b/>
      <sz val="12"/>
      <name val="Arial"/>
      <family val="2"/>
    </font>
    <font>
      <sz val="12"/>
      <name val="Arial"/>
      <family val="2"/>
    </font>
    <font>
      <b/>
      <sz val="18"/>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4"/>
      <color indexed="10"/>
      <name val="Times New Roman"/>
      <family val="1"/>
    </font>
    <font>
      <b/>
      <sz val="9"/>
      <color indexed="9"/>
      <name val="Arial"/>
      <family val="2"/>
    </font>
    <font>
      <sz val="9"/>
      <color indexed="63"/>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FFFF"/>
      <name val="Arial"/>
      <family val="2"/>
    </font>
    <font>
      <sz val="9"/>
      <color rgb="FF333333"/>
      <name val="Arial"/>
      <family val="2"/>
    </font>
    <font>
      <b/>
      <sz val="14"/>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40"/>
        <bgColor indexed="64"/>
      </patternFill>
    </fill>
    <fill>
      <patternFill patternType="solid">
        <fgColor rgb="FF0B64A0"/>
        <bgColor indexed="64"/>
      </patternFill>
    </fill>
    <fill>
      <patternFill patternType="solid">
        <fgColor rgb="FFFFFFFF"/>
        <bgColor indexed="64"/>
      </patternFill>
    </fill>
    <fill>
      <patternFill patternType="solid">
        <fgColor rgb="FFF8FBFC"/>
        <bgColor indexed="64"/>
      </patternFill>
    </fill>
    <fill>
      <patternFill patternType="solid">
        <fgColor indexed="13"/>
        <bgColor indexed="64"/>
      </patternFill>
    </fill>
    <fill>
      <patternFill patternType="solid">
        <fgColor rgb="FF92D05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style="hair"/>
      <bottom style="hair"/>
    </border>
    <border>
      <left style="thin"/>
      <right style="thin"/>
      <top style="hair"/>
      <bottom style="hair"/>
    </border>
    <border>
      <left>
        <color indexed="63"/>
      </left>
      <right style="thin"/>
      <top style="hair"/>
      <bottom style="medium"/>
    </border>
    <border>
      <left style="thin"/>
      <right style="thin"/>
      <top style="hair"/>
      <bottom style="medium"/>
    </border>
    <border>
      <left style="thin"/>
      <right style="medium"/>
      <top style="hair"/>
      <bottom style="hair"/>
    </border>
    <border>
      <left style="thin"/>
      <right>
        <color indexed="63"/>
      </right>
      <top style="hair"/>
      <bottom style="medium"/>
    </border>
    <border>
      <left style="thin"/>
      <right style="medium"/>
      <top style="hair"/>
      <bottom style="medium"/>
    </border>
    <border>
      <left style="thin"/>
      <right>
        <color indexed="63"/>
      </right>
      <top style="hair"/>
      <bottom style="hair"/>
    </border>
    <border>
      <left style="medium"/>
      <right style="thin"/>
      <top style="hair"/>
      <bottom style="hair"/>
    </border>
    <border>
      <left style="medium"/>
      <right style="thin"/>
      <top style="hair"/>
      <bottom style="medium"/>
    </border>
    <border>
      <left>
        <color indexed="63"/>
      </left>
      <right style="medium"/>
      <top style="hair"/>
      <bottom style="hair"/>
    </border>
    <border>
      <left>
        <color indexed="63"/>
      </left>
      <right style="medium"/>
      <top style="hair"/>
      <bottom style="medium"/>
    </border>
    <border>
      <left>
        <color indexed="63"/>
      </left>
      <right style="thin"/>
      <top style="hair"/>
      <bottom style="thin"/>
    </border>
    <border>
      <left style="thin"/>
      <right style="thin"/>
      <top style="hair"/>
      <bottom style="thin"/>
    </border>
    <border>
      <left style="thin"/>
      <right style="thin"/>
      <top style="hair"/>
      <bottom>
        <color indexed="63"/>
      </bottom>
    </border>
    <border>
      <left style="thin"/>
      <right>
        <color indexed="63"/>
      </right>
      <top style="hair"/>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thin"/>
      <right style="thin"/>
      <top>
        <color indexed="63"/>
      </top>
      <bottom style="thin"/>
    </border>
    <border>
      <left style="thin"/>
      <right>
        <color indexed="63"/>
      </right>
      <top>
        <color indexed="63"/>
      </top>
      <bottom style="thin"/>
    </border>
    <border>
      <left style="medium"/>
      <right style="thin"/>
      <top>
        <color indexed="63"/>
      </top>
      <bottom style="hair"/>
    </border>
    <border>
      <left>
        <color indexed="63"/>
      </left>
      <right style="thin"/>
      <top>
        <color indexed="63"/>
      </top>
      <bottom style="hair"/>
    </border>
    <border>
      <left style="thin"/>
      <right style="thin"/>
      <top>
        <color indexed="63"/>
      </top>
      <bottom style="hair"/>
    </border>
    <border>
      <left>
        <color indexed="63"/>
      </left>
      <right style="medium"/>
      <top>
        <color indexed="63"/>
      </top>
      <bottom style="hair"/>
    </border>
    <border>
      <left style="thin"/>
      <right>
        <color indexed="63"/>
      </right>
      <top>
        <color indexed="63"/>
      </top>
      <bottom style="hair"/>
    </border>
    <border>
      <left style="thin"/>
      <right style="medium"/>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3877A6"/>
      </left>
      <right style="thin">
        <color rgb="FF3877A6"/>
      </right>
      <top style="thin">
        <color rgb="FF3877A6"/>
      </top>
      <bottom style="thin">
        <color rgb="FFA5A5B1"/>
      </bottom>
    </border>
    <border>
      <left style="thin">
        <color rgb="FFEBEBEB"/>
      </left>
      <right style="thin">
        <color rgb="FFEBEBEB"/>
      </right>
      <top style="thin">
        <color rgb="FFEBEBEB"/>
      </top>
      <bottom style="thin">
        <color rgb="FFEBEBEB"/>
      </bottom>
    </border>
    <border>
      <left style="medium"/>
      <right/>
      <top style="medium"/>
      <bottom/>
    </border>
    <border>
      <left>
        <color indexed="63"/>
      </left>
      <right>
        <color indexed="63"/>
      </right>
      <top style="medium"/>
      <bottom>
        <color indexed="63"/>
      </bottom>
    </border>
    <border>
      <left>
        <color indexed="63"/>
      </left>
      <right style="thin"/>
      <top style="medium"/>
      <bottom>
        <color indexed="63"/>
      </bottom>
    </border>
    <border>
      <left style="medium"/>
      <right/>
      <top/>
      <bottom/>
    </border>
    <border>
      <left>
        <color indexed="63"/>
      </left>
      <right style="thin"/>
      <top>
        <color indexed="63"/>
      </top>
      <bottom>
        <color indexed="63"/>
      </bottom>
    </border>
    <border>
      <left style="medium"/>
      <right/>
      <top/>
      <bottom style="medium"/>
    </border>
    <border>
      <left/>
      <right/>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right style="medium"/>
      <top/>
      <bottom style="mediu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7" fillId="0" borderId="0" applyNumberFormat="0" applyFill="0" applyBorder="0" applyAlignment="0" applyProtection="0"/>
    <xf numFmtId="0" fontId="38" fillId="33" borderId="1" applyNumberFormat="0" applyAlignment="0" applyProtection="0"/>
    <xf numFmtId="0" fontId="39" fillId="0" borderId="2" applyNumberFormat="0" applyFill="0" applyAlignment="0" applyProtection="0"/>
    <xf numFmtId="0" fontId="0" fillId="34" borderId="3" applyNumberFormat="0" applyFont="0" applyAlignment="0" applyProtection="0"/>
    <xf numFmtId="0" fontId="8" fillId="34" borderId="3" applyNumberFormat="0" applyFont="0" applyAlignment="0" applyProtection="0"/>
    <xf numFmtId="0" fontId="8" fillId="34" borderId="3" applyNumberFormat="0" applyFont="0" applyAlignment="0" applyProtection="0"/>
    <xf numFmtId="0" fontId="40" fillId="35" borderId="1" applyNumberFormat="0" applyAlignment="0" applyProtection="0"/>
    <xf numFmtId="0" fontId="41"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7" borderId="0" applyNumberFormat="0" applyBorder="0" applyAlignment="0" applyProtection="0"/>
    <xf numFmtId="186" fontId="35" fillId="0" borderId="0">
      <alignment/>
      <protection/>
    </xf>
    <xf numFmtId="186"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9" fontId="0" fillId="0" borderId="0" applyFont="0" applyFill="0" applyBorder="0" applyAlignment="0" applyProtection="0"/>
    <xf numFmtId="0" fontId="43" fillId="38" borderId="0" applyNumberFormat="0" applyBorder="0" applyAlignment="0" applyProtection="0"/>
    <xf numFmtId="0" fontId="44" fillId="33"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9" borderId="9" applyNumberFormat="0" applyAlignment="0" applyProtection="0"/>
  </cellStyleXfs>
  <cellXfs count="195">
    <xf numFmtId="0" fontId="0" fillId="0" borderId="0" xfId="0" applyAlignment="1">
      <alignment/>
    </xf>
    <xf numFmtId="0" fontId="1" fillId="0" borderId="10" xfId="0" applyFont="1" applyFill="1" applyBorder="1" applyAlignment="1" applyProtection="1">
      <alignment horizontal="center" vertical="center" wrapText="1"/>
      <protection locked="0"/>
    </xf>
    <xf numFmtId="0" fontId="1" fillId="4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40" borderId="13" xfId="0" applyFont="1" applyFill="1" applyBorder="1" applyAlignment="1" applyProtection="1">
      <alignment horizontal="center" vertical="center" wrapText="1"/>
      <protection locked="0"/>
    </xf>
    <xf numFmtId="190" fontId="2" fillId="40" borderId="14" xfId="0" applyNumberFormat="1" applyFont="1" applyFill="1" applyBorder="1" applyAlignment="1" applyProtection="1">
      <alignment horizontal="center" vertical="center" wrapText="1"/>
      <protection locked="0"/>
    </xf>
    <xf numFmtId="14" fontId="1" fillId="40" borderId="15" xfId="0" applyNumberFormat="1" applyFont="1" applyFill="1" applyBorder="1" applyAlignment="1" applyProtection="1">
      <alignment horizontal="center" vertical="center" wrapText="1"/>
      <protection locked="0"/>
    </xf>
    <xf numFmtId="190" fontId="2" fillId="40" borderId="16" xfId="0" applyNumberFormat="1" applyFont="1" applyFill="1" applyBorder="1" applyAlignment="1" applyProtection="1">
      <alignment horizontal="center" vertical="center" wrapText="1"/>
      <protection locked="0"/>
    </xf>
    <xf numFmtId="14" fontId="1" fillId="40" borderId="17" xfId="0" applyNumberFormat="1" applyFont="1" applyFill="1" applyBorder="1" applyAlignment="1" applyProtection="1">
      <alignment horizontal="center" vertical="center" wrapText="1"/>
      <protection locked="0"/>
    </xf>
    <xf numFmtId="49" fontId="1" fillId="0" borderId="18" xfId="0" applyNumberFormat="1" applyFont="1" applyFill="1" applyBorder="1" applyAlignment="1" applyProtection="1">
      <alignment horizontal="center" vertical="center" wrapText="1"/>
      <protection locked="0"/>
    </xf>
    <xf numFmtId="49" fontId="1" fillId="0" borderId="19" xfId="0" applyNumberFormat="1" applyFont="1" applyFill="1" applyBorder="1" applyAlignment="1" applyProtection="1">
      <alignment horizontal="center" vertical="center" wrapText="1"/>
      <protection locked="0"/>
    </xf>
    <xf numFmtId="0" fontId="1" fillId="0" borderId="11" xfId="0" applyNumberFormat="1" applyFont="1" applyFill="1" applyBorder="1" applyAlignment="1" applyProtection="1">
      <alignment horizontal="center" vertical="center" wrapText="1"/>
      <protection locked="0"/>
    </xf>
    <xf numFmtId="0" fontId="1" fillId="0" borderId="20"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21" xfId="0" applyNumberFormat="1" applyFont="1" applyFill="1" applyBorder="1" applyAlignment="1" applyProtection="1">
      <alignment horizontal="center" vertical="center" wrapText="1"/>
      <protection locked="0"/>
    </xf>
    <xf numFmtId="191" fontId="2" fillId="40" borderId="14" xfId="0" applyNumberFormat="1" applyFont="1" applyFill="1" applyBorder="1" applyAlignment="1" applyProtection="1">
      <alignment horizontal="center" vertical="center" wrapText="1"/>
      <protection locked="0"/>
    </xf>
    <xf numFmtId="191" fontId="2" fillId="40" borderId="16" xfId="0" applyNumberFormat="1" applyFont="1" applyFill="1" applyBorder="1" applyAlignment="1" applyProtection="1">
      <alignment horizontal="center" vertical="center" wrapText="1"/>
      <protection locked="0"/>
    </xf>
    <xf numFmtId="0" fontId="1" fillId="40" borderId="18" xfId="0" applyNumberFormat="1" applyFont="1" applyFill="1" applyBorder="1" applyAlignment="1" applyProtection="1">
      <alignment horizontal="center" vertical="center" wrapText="1"/>
      <protection locked="0"/>
    </xf>
    <xf numFmtId="14" fontId="1" fillId="40" borderId="11" xfId="0" applyNumberFormat="1" applyFont="1" applyFill="1" applyBorder="1" applyAlignment="1" applyProtection="1">
      <alignment horizontal="center" vertical="center" wrapText="1"/>
      <protection locked="0"/>
    </xf>
    <xf numFmtId="0" fontId="1" fillId="40" borderId="11" xfId="0" applyNumberFormat="1" applyFont="1" applyFill="1" applyBorder="1" applyAlignment="1" applyProtection="1">
      <alignment horizontal="center" vertical="center" wrapText="1"/>
      <protection locked="0"/>
    </xf>
    <xf numFmtId="0" fontId="1" fillId="40" borderId="17" xfId="0" applyNumberFormat="1" applyFont="1" applyFill="1" applyBorder="1" applyAlignment="1" applyProtection="1">
      <alignment horizontal="center" vertical="center" wrapText="1"/>
      <protection locked="0"/>
    </xf>
    <xf numFmtId="0" fontId="1" fillId="41" borderId="18" xfId="0" applyFont="1" applyFill="1" applyBorder="1" applyAlignment="1" applyProtection="1">
      <alignment horizontal="center" vertical="center" wrapText="1"/>
      <protection locked="0"/>
    </xf>
    <xf numFmtId="0" fontId="1" fillId="41" borderId="11" xfId="0" applyFont="1" applyFill="1" applyBorder="1" applyAlignment="1" applyProtection="1">
      <alignment horizontal="center" vertical="center" wrapText="1"/>
      <protection locked="0"/>
    </xf>
    <xf numFmtId="0" fontId="1" fillId="41" borderId="20" xfId="0" applyFont="1" applyFill="1" applyBorder="1" applyAlignment="1" applyProtection="1">
      <alignment horizontal="center" vertical="center" wrapText="1"/>
      <protection locked="0"/>
    </xf>
    <xf numFmtId="0" fontId="1" fillId="40" borderId="18" xfId="0" applyFont="1" applyFill="1" applyBorder="1" applyAlignment="1" applyProtection="1">
      <alignment horizontal="center" vertical="center" wrapText="1"/>
      <protection locked="0"/>
    </xf>
    <xf numFmtId="0" fontId="1" fillId="40" borderId="17" xfId="0" applyFont="1" applyFill="1" applyBorder="1" applyAlignment="1" applyProtection="1">
      <alignment horizontal="center" vertical="center" wrapText="1"/>
      <protection locked="0"/>
    </xf>
    <xf numFmtId="0" fontId="1" fillId="40" borderId="19" xfId="0" applyNumberFormat="1" applyFont="1" applyFill="1" applyBorder="1" applyAlignment="1" applyProtection="1">
      <alignment horizontal="center" vertical="center" wrapText="1"/>
      <protection locked="0"/>
    </xf>
    <xf numFmtId="14" fontId="1" fillId="40" borderId="13" xfId="0" applyNumberFormat="1" applyFont="1" applyFill="1" applyBorder="1" applyAlignment="1" applyProtection="1">
      <alignment horizontal="center" vertical="center" wrapText="1"/>
      <protection locked="0"/>
    </xf>
    <xf numFmtId="0" fontId="1" fillId="40" borderId="13" xfId="0" applyNumberFormat="1" applyFont="1" applyFill="1" applyBorder="1" applyAlignment="1" applyProtection="1">
      <alignment horizontal="center" vertical="center" wrapText="1"/>
      <protection locked="0"/>
    </xf>
    <xf numFmtId="0" fontId="1" fillId="40" borderId="15" xfId="0" applyNumberFormat="1" applyFont="1" applyFill="1" applyBorder="1" applyAlignment="1" applyProtection="1">
      <alignment horizontal="center" vertical="center" wrapText="1"/>
      <protection locked="0"/>
    </xf>
    <xf numFmtId="0" fontId="1" fillId="41" borderId="19" xfId="0" applyFont="1" applyFill="1" applyBorder="1" applyAlignment="1" applyProtection="1">
      <alignment horizontal="center" vertical="center" wrapText="1"/>
      <protection locked="0"/>
    </xf>
    <xf numFmtId="0" fontId="1" fillId="41" borderId="13" xfId="0" applyFont="1" applyFill="1" applyBorder="1" applyAlignment="1" applyProtection="1">
      <alignment horizontal="center" vertical="center" wrapText="1"/>
      <protection locked="0"/>
    </xf>
    <xf numFmtId="0" fontId="1" fillId="41" borderId="21" xfId="0" applyFont="1" applyFill="1" applyBorder="1" applyAlignment="1" applyProtection="1">
      <alignment horizontal="center" vertical="center" wrapText="1"/>
      <protection locked="0"/>
    </xf>
    <xf numFmtId="0" fontId="1" fillId="40" borderId="19" xfId="0" applyFont="1" applyFill="1" applyBorder="1" applyAlignment="1" applyProtection="1">
      <alignment horizontal="center" vertical="center" wrapText="1"/>
      <protection locked="0"/>
    </xf>
    <xf numFmtId="0" fontId="1" fillId="40" borderId="15" xfId="0" applyFont="1" applyFill="1" applyBorder="1" applyAlignment="1" applyProtection="1">
      <alignment horizontal="center" vertical="center" wrapText="1"/>
      <protection locked="0"/>
    </xf>
    <xf numFmtId="0" fontId="1" fillId="41" borderId="10" xfId="0" applyFont="1" applyFill="1" applyBorder="1" applyAlignment="1" applyProtection="1">
      <alignment horizontal="center" vertical="center" wrapText="1"/>
      <protection locked="0"/>
    </xf>
    <xf numFmtId="180" fontId="1" fillId="41" borderId="11" xfId="0" applyNumberFormat="1"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 fillId="41" borderId="22" xfId="0" applyFont="1" applyFill="1" applyBorder="1" applyAlignment="1" applyProtection="1">
      <alignment horizontal="center" vertical="center" wrapText="1"/>
      <protection locked="0"/>
    </xf>
    <xf numFmtId="0" fontId="1" fillId="41" borderId="23" xfId="0" applyFont="1" applyFill="1" applyBorder="1" applyAlignment="1" applyProtection="1">
      <alignment horizontal="center" vertical="center" wrapText="1"/>
      <protection locked="0"/>
    </xf>
    <xf numFmtId="180" fontId="1" fillId="41" borderId="23" xfId="0" applyNumberFormat="1" applyFont="1" applyFill="1" applyBorder="1" applyAlignment="1" applyProtection="1">
      <alignment horizontal="center" vertical="center" wrapText="1"/>
      <protection locked="0"/>
    </xf>
    <xf numFmtId="0" fontId="1" fillId="41" borderId="24" xfId="0" applyFont="1" applyFill="1" applyBorder="1" applyAlignment="1" applyProtection="1">
      <alignment horizontal="center" vertical="center" wrapText="1"/>
      <protection locked="0"/>
    </xf>
    <xf numFmtId="0" fontId="1" fillId="41" borderId="25" xfId="0" applyFont="1" applyFill="1" applyBorder="1" applyAlignment="1" applyProtection="1">
      <alignment horizontal="center" vertical="center" wrapText="1"/>
      <protection locked="0"/>
    </xf>
    <xf numFmtId="49" fontId="1" fillId="40" borderId="18" xfId="0" applyNumberFormat="1" applyFont="1" applyFill="1" applyBorder="1" applyAlignment="1" applyProtection="1">
      <alignment horizontal="center" vertical="center" wrapText="1"/>
      <protection locked="0"/>
    </xf>
    <xf numFmtId="49" fontId="1" fillId="40" borderId="19" xfId="0" applyNumberFormat="1" applyFont="1" applyFill="1" applyBorder="1" applyAlignment="1" applyProtection="1">
      <alignment horizontal="center" vertical="center" wrapText="1"/>
      <protection locked="0"/>
    </xf>
    <xf numFmtId="1" fontId="1" fillId="40" borderId="18" xfId="0" applyNumberFormat="1" applyFont="1" applyFill="1" applyBorder="1" applyAlignment="1" applyProtection="1">
      <alignment horizontal="center" vertical="center" wrapText="1"/>
      <protection locked="0"/>
    </xf>
    <xf numFmtId="1" fontId="1" fillId="40" borderId="11" xfId="0" applyNumberFormat="1" applyFont="1" applyFill="1" applyBorder="1" applyAlignment="1" applyProtection="1">
      <alignment horizontal="center" vertical="center" wrapText="1"/>
      <protection locked="0"/>
    </xf>
    <xf numFmtId="1" fontId="1" fillId="40" borderId="19" xfId="0" applyNumberFormat="1" applyFont="1" applyFill="1" applyBorder="1" applyAlignment="1" applyProtection="1">
      <alignment horizontal="center" vertical="center" wrapText="1"/>
      <protection locked="0"/>
    </xf>
    <xf numFmtId="1" fontId="1" fillId="40" borderId="13" xfId="0" applyNumberFormat="1" applyFont="1" applyFill="1" applyBorder="1" applyAlignment="1" applyProtection="1">
      <alignment horizontal="center" vertical="center" wrapText="1"/>
      <protection locked="0"/>
    </xf>
    <xf numFmtId="0" fontId="7" fillId="41" borderId="0" xfId="0" applyFont="1" applyFill="1" applyAlignment="1" applyProtection="1">
      <alignment horizontal="center" vertical="center" wrapText="1"/>
      <protection/>
    </xf>
    <xf numFmtId="0" fontId="0" fillId="41" borderId="0" xfId="0" applyFill="1" applyAlignment="1" applyProtection="1">
      <alignment horizontal="center" vertical="center" wrapText="1"/>
      <protection/>
    </xf>
    <xf numFmtId="186" fontId="9" fillId="42" borderId="26" xfId="62" applyFont="1" applyFill="1" applyBorder="1" applyAlignment="1" applyProtection="1">
      <alignment horizontal="center" vertical="center" wrapText="1"/>
      <protection/>
    </xf>
    <xf numFmtId="0" fontId="1" fillId="41" borderId="0" xfId="0" applyFont="1" applyFill="1" applyBorder="1" applyAlignment="1" applyProtection="1">
      <alignment horizontal="center" vertical="center" wrapText="1"/>
      <protection/>
    </xf>
    <xf numFmtId="0" fontId="1" fillId="41" borderId="0" xfId="0" applyFont="1" applyFill="1" applyAlignment="1" applyProtection="1">
      <alignment horizontal="center" vertical="center" wrapText="1"/>
      <protection/>
    </xf>
    <xf numFmtId="0" fontId="3" fillId="41" borderId="0" xfId="0" applyFont="1" applyFill="1" applyAlignment="1" applyProtection="1">
      <alignment horizontal="center" vertical="center" wrapText="1"/>
      <protection/>
    </xf>
    <xf numFmtId="186" fontId="9" fillId="42" borderId="0" xfId="62" applyFont="1" applyFill="1" applyBorder="1" applyAlignment="1" applyProtection="1">
      <alignment horizontal="center" vertical="center" textRotation="90" wrapText="1"/>
      <protection/>
    </xf>
    <xf numFmtId="186" fontId="9" fillId="42" borderId="0" xfId="62" applyFont="1" applyFill="1" applyBorder="1" applyAlignment="1" applyProtection="1">
      <alignment horizontal="center" vertical="center" wrapText="1"/>
      <protection/>
    </xf>
    <xf numFmtId="0" fontId="6" fillId="41" borderId="0" xfId="0" applyFont="1" applyFill="1" applyBorder="1" applyAlignment="1" applyProtection="1">
      <alignment horizontal="center" vertical="center" wrapText="1"/>
      <protection/>
    </xf>
    <xf numFmtId="0" fontId="7" fillId="41" borderId="0" xfId="0" applyFont="1" applyFill="1" applyBorder="1" applyAlignment="1" applyProtection="1">
      <alignment horizontal="center" vertical="center" wrapText="1"/>
      <protection/>
    </xf>
    <xf numFmtId="0" fontId="3" fillId="41" borderId="0" xfId="0" applyFont="1" applyFill="1" applyBorder="1" applyAlignment="1" applyProtection="1">
      <alignment horizontal="center" vertical="center" wrapText="1"/>
      <protection/>
    </xf>
    <xf numFmtId="0" fontId="0" fillId="41" borderId="0" xfId="0" applyFill="1" applyBorder="1" applyAlignment="1" applyProtection="1">
      <alignment horizontal="center" vertical="center" wrapText="1"/>
      <protection/>
    </xf>
    <xf numFmtId="186" fontId="9" fillId="42" borderId="27" xfId="62" applyFont="1" applyFill="1" applyBorder="1" applyAlignment="1" applyProtection="1">
      <alignment horizontal="center" vertical="center" wrapText="1"/>
      <protection/>
    </xf>
    <xf numFmtId="186" fontId="9" fillId="41" borderId="28" xfId="62" applyFont="1" applyFill="1" applyBorder="1" applyAlignment="1" applyProtection="1">
      <alignment horizontal="center" vertical="center" wrapText="1"/>
      <protection/>
    </xf>
    <xf numFmtId="186" fontId="9" fillId="41" borderId="29" xfId="62" applyFont="1" applyFill="1" applyBorder="1" applyAlignment="1" applyProtection="1">
      <alignment horizontal="center" vertical="center" wrapText="1"/>
      <protection/>
    </xf>
    <xf numFmtId="186" fontId="9" fillId="41" borderId="30" xfId="62" applyFont="1" applyFill="1" applyBorder="1" applyAlignment="1" applyProtection="1">
      <alignment horizontal="center" vertical="center" wrapText="1"/>
      <protection/>
    </xf>
    <xf numFmtId="0" fontId="2" fillId="41" borderId="0" xfId="0" applyFont="1" applyFill="1" applyBorder="1" applyAlignment="1" applyProtection="1">
      <alignment horizontal="center" vertical="center" wrapText="1"/>
      <protection/>
    </xf>
    <xf numFmtId="0" fontId="3" fillId="41" borderId="31" xfId="0" applyFont="1" applyFill="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2" fillId="43" borderId="33" xfId="0" applyFont="1" applyFill="1" applyBorder="1" applyAlignment="1" applyProtection="1">
      <alignment horizontal="center" vertical="center" wrapText="1"/>
      <protection/>
    </xf>
    <xf numFmtId="0" fontId="1" fillId="0" borderId="34" xfId="0" applyFont="1" applyBorder="1" applyAlignment="1" applyProtection="1">
      <alignment horizontal="center" vertical="center" wrapText="1"/>
      <protection/>
    </xf>
    <xf numFmtId="0" fontId="1" fillId="0" borderId="34"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2" fillId="0" borderId="32" xfId="0" applyFont="1" applyFill="1" applyBorder="1" applyAlignment="1" applyProtection="1">
      <alignment horizontal="center" vertical="center" wrapText="1"/>
      <protection/>
    </xf>
    <xf numFmtId="0" fontId="0" fillId="41" borderId="0" xfId="0" applyFont="1" applyFill="1" applyAlignment="1" applyProtection="1">
      <alignment horizontal="center" vertical="center" wrapText="1"/>
      <protection/>
    </xf>
    <xf numFmtId="190" fontId="2" fillId="40" borderId="14" xfId="0" applyNumberFormat="1" applyFont="1" applyFill="1" applyBorder="1" applyAlignment="1" applyProtection="1">
      <alignment horizontal="center" vertical="center" wrapText="1"/>
      <protection/>
    </xf>
    <xf numFmtId="190" fontId="2" fillId="40" borderId="16" xfId="0" applyNumberFormat="1" applyFont="1" applyFill="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190" fontId="12" fillId="41" borderId="36" xfId="0" applyNumberFormat="1" applyFont="1" applyFill="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191" fontId="12" fillId="41" borderId="36" xfId="0" applyNumberFormat="1"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13" fillId="41"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90" fontId="2" fillId="0" borderId="35" xfId="0" applyNumberFormat="1"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1" fillId="41" borderId="39" xfId="0"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center" vertical="center" wrapText="1"/>
      <protection locked="0"/>
    </xf>
    <xf numFmtId="0" fontId="1" fillId="0" borderId="42" xfId="0" applyNumberFormat="1" applyFont="1" applyFill="1" applyBorder="1" applyAlignment="1" applyProtection="1">
      <alignment horizontal="center" vertical="center" wrapText="1"/>
      <protection locked="0"/>
    </xf>
    <xf numFmtId="0" fontId="1" fillId="0" borderId="43" xfId="0" applyNumberFormat="1" applyFont="1" applyFill="1" applyBorder="1" applyAlignment="1" applyProtection="1">
      <alignment horizontal="center" vertical="center" wrapText="1"/>
      <protection locked="0"/>
    </xf>
    <xf numFmtId="0" fontId="1" fillId="40" borderId="40" xfId="0" applyNumberFormat="1" applyFont="1" applyFill="1" applyBorder="1" applyAlignment="1" applyProtection="1">
      <alignment horizontal="center" vertical="center" wrapText="1"/>
      <protection locked="0"/>
    </xf>
    <xf numFmtId="14" fontId="1" fillId="40" borderId="42" xfId="0" applyNumberFormat="1" applyFont="1" applyFill="1" applyBorder="1" applyAlignment="1" applyProtection="1">
      <alignment horizontal="center" vertical="center" wrapText="1"/>
      <protection locked="0"/>
    </xf>
    <xf numFmtId="0" fontId="1" fillId="40" borderId="42" xfId="0" applyFont="1" applyFill="1" applyBorder="1" applyAlignment="1" applyProtection="1">
      <alignment horizontal="center" vertical="center" wrapText="1"/>
      <protection locked="0"/>
    </xf>
    <xf numFmtId="14" fontId="1" fillId="40" borderId="44" xfId="0" applyNumberFormat="1" applyFont="1" applyFill="1" applyBorder="1" applyAlignment="1" applyProtection="1">
      <alignment horizontal="center" vertical="center" wrapText="1"/>
      <protection locked="0"/>
    </xf>
    <xf numFmtId="0" fontId="1" fillId="40" borderId="42" xfId="0" applyNumberFormat="1" applyFont="1" applyFill="1" applyBorder="1" applyAlignment="1" applyProtection="1">
      <alignment horizontal="center" vertical="center" wrapText="1"/>
      <protection locked="0"/>
    </xf>
    <xf numFmtId="0" fontId="1" fillId="40" borderId="44" xfId="0" applyNumberFormat="1" applyFont="1" applyFill="1" applyBorder="1" applyAlignment="1" applyProtection="1">
      <alignment horizontal="center" vertical="center" wrapText="1"/>
      <protection locked="0"/>
    </xf>
    <xf numFmtId="190" fontId="2" fillId="40" borderId="45" xfId="0" applyNumberFormat="1" applyFont="1" applyFill="1" applyBorder="1" applyAlignment="1" applyProtection="1">
      <alignment horizontal="center" vertical="center" wrapText="1"/>
      <protection locked="0"/>
    </xf>
    <xf numFmtId="0" fontId="1" fillId="41" borderId="40" xfId="0" applyFont="1" applyFill="1" applyBorder="1" applyAlignment="1" applyProtection="1">
      <alignment horizontal="center" vertical="center" wrapText="1"/>
      <protection locked="0"/>
    </xf>
    <xf numFmtId="0" fontId="1" fillId="41" borderId="42" xfId="0" applyFont="1" applyFill="1" applyBorder="1" applyAlignment="1" applyProtection="1">
      <alignment horizontal="center" vertical="center" wrapText="1"/>
      <protection locked="0"/>
    </xf>
    <xf numFmtId="0" fontId="1" fillId="41" borderId="43" xfId="0" applyFont="1" applyFill="1" applyBorder="1" applyAlignment="1" applyProtection="1">
      <alignment horizontal="center" vertical="center" wrapText="1"/>
      <protection locked="0"/>
    </xf>
    <xf numFmtId="49" fontId="1" fillId="40" borderId="40" xfId="0" applyNumberFormat="1" applyFont="1" applyFill="1" applyBorder="1" applyAlignment="1" applyProtection="1">
      <alignment horizontal="center" vertical="center" wrapText="1"/>
      <protection locked="0"/>
    </xf>
    <xf numFmtId="190" fontId="2" fillId="40" borderId="45" xfId="0" applyNumberFormat="1" applyFont="1" applyFill="1" applyBorder="1" applyAlignment="1" applyProtection="1">
      <alignment horizontal="center" vertical="center" wrapText="1"/>
      <protection/>
    </xf>
    <xf numFmtId="0" fontId="1" fillId="40" borderId="40" xfId="0" applyFont="1" applyFill="1" applyBorder="1" applyAlignment="1" applyProtection="1">
      <alignment horizontal="center" vertical="center" wrapText="1"/>
      <protection locked="0"/>
    </xf>
    <xf numFmtId="0" fontId="1" fillId="40" borderId="44" xfId="0" applyFont="1" applyFill="1" applyBorder="1" applyAlignment="1" applyProtection="1">
      <alignment horizontal="center" vertical="center" wrapText="1"/>
      <protection locked="0"/>
    </xf>
    <xf numFmtId="191" fontId="2" fillId="40" borderId="45" xfId="0" applyNumberFormat="1" applyFont="1" applyFill="1" applyBorder="1" applyAlignment="1" applyProtection="1">
      <alignment horizontal="center" vertical="center" wrapText="1"/>
      <protection locked="0"/>
    </xf>
    <xf numFmtId="0" fontId="1" fillId="41" borderId="41" xfId="0" applyFont="1" applyFill="1" applyBorder="1" applyAlignment="1" applyProtection="1">
      <alignment horizontal="center" vertical="center" wrapText="1"/>
      <protection locked="0"/>
    </xf>
    <xf numFmtId="180" fontId="1" fillId="41" borderId="42" xfId="0" applyNumberFormat="1" applyFont="1" applyFill="1" applyBorder="1" applyAlignment="1" applyProtection="1">
      <alignment horizontal="center" vertical="center" wrapText="1"/>
      <protection locked="0"/>
    </xf>
    <xf numFmtId="0" fontId="1" fillId="41" borderId="44" xfId="0" applyFont="1" applyFill="1" applyBorder="1" applyAlignment="1" applyProtection="1">
      <alignment horizontal="center" vertical="center" wrapText="1"/>
      <protection locked="0"/>
    </xf>
    <xf numFmtId="1" fontId="1" fillId="40" borderId="40" xfId="0" applyNumberFormat="1" applyFont="1" applyFill="1" applyBorder="1" applyAlignment="1" applyProtection="1">
      <alignment horizontal="center" vertical="center" wrapText="1"/>
      <protection locked="0"/>
    </xf>
    <xf numFmtId="1" fontId="1" fillId="40" borderId="42" xfId="0" applyNumberFormat="1"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xf>
    <xf numFmtId="0" fontId="1" fillId="0" borderId="47" xfId="0" applyFont="1" applyFill="1" applyBorder="1" applyAlignment="1" applyProtection="1">
      <alignment horizontal="center" vertical="center" wrapText="1"/>
      <protection/>
    </xf>
    <xf numFmtId="0" fontId="1" fillId="0" borderId="48" xfId="0" applyFont="1" applyFill="1" applyBorder="1" applyAlignment="1" applyProtection="1">
      <alignment horizontal="center" vertical="center" wrapText="1"/>
      <protection/>
    </xf>
    <xf numFmtId="0" fontId="1" fillId="0" borderId="46"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1" fillId="0" borderId="47" xfId="0" applyFont="1" applyBorder="1" applyAlignment="1" applyProtection="1">
      <alignment horizontal="center" vertical="center" wrapText="1"/>
      <protection/>
    </xf>
    <xf numFmtId="0" fontId="1" fillId="0" borderId="48" xfId="0" applyFont="1" applyBorder="1" applyAlignment="1" applyProtection="1">
      <alignment horizontal="center" vertical="center" wrapText="1"/>
      <protection/>
    </xf>
    <xf numFmtId="0" fontId="1" fillId="41" borderId="46" xfId="0" applyFont="1" applyFill="1" applyBorder="1" applyAlignment="1" applyProtection="1">
      <alignment horizontal="center" vertical="center" wrapText="1"/>
      <protection/>
    </xf>
    <xf numFmtId="0" fontId="1" fillId="40" borderId="48" xfId="0" applyFont="1" applyFill="1" applyBorder="1" applyAlignment="1" applyProtection="1">
      <alignment horizontal="center" vertical="center" wrapText="1"/>
      <protection/>
    </xf>
    <xf numFmtId="49" fontId="52" fillId="44" borderId="49" xfId="0" applyNumberFormat="1" applyFont="1" applyFill="1" applyBorder="1" applyAlignment="1" applyProtection="1">
      <alignment horizontal="left" wrapText="1"/>
      <protection hidden="1"/>
    </xf>
    <xf numFmtId="0" fontId="53" fillId="45" borderId="0" xfId="0" applyFont="1" applyFill="1" applyAlignment="1" applyProtection="1">
      <alignment horizontal="left" wrapText="1"/>
      <protection hidden="1"/>
    </xf>
    <xf numFmtId="1" fontId="53" fillId="45" borderId="50" xfId="0" applyNumberFormat="1" applyFont="1" applyFill="1" applyBorder="1" applyAlignment="1" applyProtection="1">
      <alignment horizontal="right"/>
      <protection hidden="1"/>
    </xf>
    <xf numFmtId="49" fontId="53" fillId="45" borderId="50" xfId="0" applyNumberFormat="1" applyFont="1" applyFill="1" applyBorder="1" applyAlignment="1" applyProtection="1">
      <alignment horizontal="left"/>
      <protection hidden="1"/>
    </xf>
    <xf numFmtId="0" fontId="53" fillId="45" borderId="0" xfId="0" applyFont="1" applyFill="1" applyAlignment="1" applyProtection="1">
      <alignment horizontal="left"/>
      <protection hidden="1"/>
    </xf>
    <xf numFmtId="1" fontId="53" fillId="46" borderId="50" xfId="0" applyNumberFormat="1" applyFont="1" applyFill="1" applyBorder="1" applyAlignment="1" applyProtection="1">
      <alignment horizontal="right"/>
      <protection hidden="1"/>
    </xf>
    <xf numFmtId="49" fontId="53" fillId="46" borderId="50" xfId="0" applyNumberFormat="1" applyFont="1" applyFill="1" applyBorder="1" applyAlignment="1" applyProtection="1">
      <alignment horizontal="left"/>
      <protection hidden="1"/>
    </xf>
    <xf numFmtId="0" fontId="53" fillId="45" borderId="50" xfId="0" applyFont="1" applyFill="1" applyBorder="1" applyAlignment="1" applyProtection="1">
      <alignment horizontal="left"/>
      <protection hidden="1"/>
    </xf>
    <xf numFmtId="0" fontId="53" fillId="46" borderId="50" xfId="0" applyFont="1" applyFill="1" applyBorder="1" applyAlignment="1" applyProtection="1">
      <alignment horizontal="left"/>
      <protection hidden="1"/>
    </xf>
    <xf numFmtId="0" fontId="0" fillId="0" borderId="0" xfId="0" applyAlignment="1" applyProtection="1">
      <alignment/>
      <protection hidden="1"/>
    </xf>
    <xf numFmtId="0" fontId="5" fillId="41" borderId="51" xfId="0" applyFont="1" applyFill="1" applyBorder="1" applyAlignment="1" applyProtection="1">
      <alignment horizontal="center" vertical="center" wrapText="1"/>
      <protection/>
    </xf>
    <xf numFmtId="0" fontId="5" fillId="41" borderId="52" xfId="0" applyFont="1" applyFill="1" applyBorder="1" applyAlignment="1" applyProtection="1">
      <alignment horizontal="center" vertical="center" wrapText="1"/>
      <protection/>
    </xf>
    <xf numFmtId="0" fontId="5" fillId="41" borderId="53" xfId="0" applyFont="1" applyFill="1" applyBorder="1" applyAlignment="1" applyProtection="1">
      <alignment horizontal="center" vertical="center" wrapText="1"/>
      <protection/>
    </xf>
    <xf numFmtId="0" fontId="5" fillId="41" borderId="54" xfId="0" applyFont="1" applyFill="1" applyBorder="1" applyAlignment="1" applyProtection="1">
      <alignment horizontal="center" vertical="center" wrapText="1"/>
      <protection/>
    </xf>
    <xf numFmtId="0" fontId="5" fillId="41" borderId="0" xfId="0" applyFont="1" applyFill="1" applyBorder="1" applyAlignment="1" applyProtection="1">
      <alignment horizontal="center" vertical="center" wrapText="1"/>
      <protection/>
    </xf>
    <xf numFmtId="0" fontId="5" fillId="41" borderId="55" xfId="0" applyFont="1" applyFill="1" applyBorder="1" applyAlignment="1" applyProtection="1">
      <alignment horizontal="center" vertical="center" wrapText="1"/>
      <protection/>
    </xf>
    <xf numFmtId="0" fontId="5" fillId="41" borderId="56" xfId="0" applyFont="1" applyFill="1" applyBorder="1" applyAlignment="1" applyProtection="1">
      <alignment horizontal="center" vertical="center" wrapText="1"/>
      <protection/>
    </xf>
    <xf numFmtId="0" fontId="5" fillId="41" borderId="57" xfId="0" applyFont="1" applyFill="1" applyBorder="1" applyAlignment="1" applyProtection="1">
      <alignment horizontal="center" vertical="center" wrapText="1"/>
      <protection/>
    </xf>
    <xf numFmtId="0" fontId="5" fillId="41" borderId="58" xfId="0" applyFont="1" applyFill="1" applyBorder="1" applyAlignment="1" applyProtection="1">
      <alignment horizontal="center" vertical="center" wrapText="1"/>
      <protection/>
    </xf>
    <xf numFmtId="190" fontId="10" fillId="40" borderId="59" xfId="0" applyNumberFormat="1" applyFont="1" applyFill="1" applyBorder="1" applyAlignment="1" applyProtection="1">
      <alignment horizontal="center" vertical="center" wrapText="1"/>
      <protection/>
    </xf>
    <xf numFmtId="190" fontId="10" fillId="40" borderId="52" xfId="0" applyNumberFormat="1" applyFont="1" applyFill="1" applyBorder="1" applyAlignment="1" applyProtection="1">
      <alignment horizontal="center" vertical="center" wrapText="1"/>
      <protection/>
    </xf>
    <xf numFmtId="190" fontId="10" fillId="40" borderId="60" xfId="0" applyNumberFormat="1" applyFont="1" applyFill="1" applyBorder="1" applyAlignment="1" applyProtection="1">
      <alignment horizontal="center" vertical="center" wrapText="1"/>
      <protection/>
    </xf>
    <xf numFmtId="190" fontId="10" fillId="40" borderId="61" xfId="0" applyNumberFormat="1" applyFont="1" applyFill="1" applyBorder="1" applyAlignment="1" applyProtection="1">
      <alignment horizontal="center" vertical="center" wrapText="1"/>
      <protection/>
    </xf>
    <xf numFmtId="190" fontId="10" fillId="40" borderId="0" xfId="0" applyNumberFormat="1" applyFont="1" applyFill="1" applyBorder="1" applyAlignment="1" applyProtection="1">
      <alignment horizontal="center" vertical="center" wrapText="1"/>
      <protection/>
    </xf>
    <xf numFmtId="190" fontId="10" fillId="40" borderId="62" xfId="0" applyNumberFormat="1" applyFont="1" applyFill="1" applyBorder="1" applyAlignment="1" applyProtection="1">
      <alignment horizontal="center" vertical="center" wrapText="1"/>
      <protection/>
    </xf>
    <xf numFmtId="190" fontId="10" fillId="40" borderId="63" xfId="0" applyNumberFormat="1" applyFont="1" applyFill="1" applyBorder="1" applyAlignment="1" applyProtection="1">
      <alignment horizontal="center" vertical="center" wrapText="1"/>
      <protection/>
    </xf>
    <xf numFmtId="190" fontId="10" fillId="40" borderId="57" xfId="0" applyNumberFormat="1" applyFont="1" applyFill="1" applyBorder="1" applyAlignment="1" applyProtection="1">
      <alignment horizontal="center" vertical="center" wrapText="1"/>
      <protection/>
    </xf>
    <xf numFmtId="190" fontId="10" fillId="40" borderId="64" xfId="0" applyNumberFormat="1" applyFont="1" applyFill="1" applyBorder="1" applyAlignment="1" applyProtection="1">
      <alignment horizontal="center" vertical="center" wrapText="1"/>
      <protection/>
    </xf>
    <xf numFmtId="190" fontId="6" fillId="0" borderId="59" xfId="0" applyNumberFormat="1" applyFont="1" applyFill="1" applyBorder="1" applyAlignment="1" applyProtection="1">
      <alignment horizontal="center" vertical="center" wrapText="1"/>
      <protection/>
    </xf>
    <xf numFmtId="190" fontId="6" fillId="0" borderId="52" xfId="0" applyNumberFormat="1" applyFont="1" applyFill="1" applyBorder="1" applyAlignment="1" applyProtection="1">
      <alignment horizontal="center" vertical="center" wrapText="1"/>
      <protection/>
    </xf>
    <xf numFmtId="190" fontId="6" fillId="0" borderId="60" xfId="0" applyNumberFormat="1" applyFont="1" applyFill="1" applyBorder="1" applyAlignment="1" applyProtection="1">
      <alignment horizontal="center" vertical="center" wrapText="1"/>
      <protection/>
    </xf>
    <xf numFmtId="190" fontId="6" fillId="0" borderId="61" xfId="0" applyNumberFormat="1" applyFont="1" applyFill="1" applyBorder="1" applyAlignment="1" applyProtection="1">
      <alignment horizontal="center" vertical="center" wrapText="1"/>
      <protection/>
    </xf>
    <xf numFmtId="190" fontId="6" fillId="0" borderId="0" xfId="0" applyNumberFormat="1" applyFont="1" applyFill="1" applyBorder="1" applyAlignment="1" applyProtection="1">
      <alignment horizontal="center" vertical="center" wrapText="1"/>
      <protection/>
    </xf>
    <xf numFmtId="190" fontId="6" fillId="0" borderId="62" xfId="0" applyNumberFormat="1" applyFont="1" applyFill="1" applyBorder="1" applyAlignment="1" applyProtection="1">
      <alignment horizontal="center" vertical="center" wrapText="1"/>
      <protection/>
    </xf>
    <xf numFmtId="190" fontId="6" fillId="0" borderId="63" xfId="0" applyNumberFormat="1" applyFont="1" applyFill="1" applyBorder="1" applyAlignment="1" applyProtection="1">
      <alignment horizontal="center" vertical="center" wrapText="1"/>
      <protection/>
    </xf>
    <xf numFmtId="190" fontId="6" fillId="0" borderId="57" xfId="0" applyNumberFormat="1" applyFont="1" applyFill="1" applyBorder="1" applyAlignment="1" applyProtection="1">
      <alignment horizontal="center" vertical="center" wrapText="1"/>
      <protection/>
    </xf>
    <xf numFmtId="190" fontId="6" fillId="0" borderId="64" xfId="0" applyNumberFormat="1" applyFont="1" applyFill="1" applyBorder="1" applyAlignment="1" applyProtection="1">
      <alignment horizontal="center" vertical="center" wrapText="1"/>
      <protection/>
    </xf>
    <xf numFmtId="0" fontId="54" fillId="0" borderId="37" xfId="0" applyFont="1" applyBorder="1" applyAlignment="1" applyProtection="1">
      <alignment horizontal="center" vertical="center" wrapText="1"/>
      <protection/>
    </xf>
    <xf numFmtId="0" fontId="54" fillId="0" borderId="36" xfId="0" applyFont="1" applyBorder="1" applyAlignment="1" applyProtection="1">
      <alignment horizontal="center" vertical="center" wrapText="1"/>
      <protection/>
    </xf>
    <xf numFmtId="186" fontId="9" fillId="42" borderId="65" xfId="62" applyFont="1" applyFill="1" applyBorder="1" applyAlignment="1" applyProtection="1">
      <alignment horizontal="center" vertical="center" wrapText="1"/>
      <protection/>
    </xf>
    <xf numFmtId="186" fontId="9" fillId="42" borderId="66" xfId="62" applyFont="1" applyFill="1" applyBorder="1" applyAlignment="1" applyProtection="1">
      <alignment horizontal="center" vertical="center" wrapText="1"/>
      <protection/>
    </xf>
    <xf numFmtId="186" fontId="9" fillId="42" borderId="67" xfId="62" applyFont="1" applyFill="1" applyBorder="1" applyAlignment="1" applyProtection="1">
      <alignment horizontal="center" vertical="center" wrapText="1"/>
      <protection/>
    </xf>
    <xf numFmtId="1" fontId="14" fillId="47" borderId="47" xfId="62" applyNumberFormat="1" applyFont="1" applyFill="1" applyBorder="1" applyAlignment="1" applyProtection="1">
      <alignment horizontal="center" vertical="center" wrapText="1"/>
      <protection locked="0"/>
    </xf>
    <xf numFmtId="1" fontId="14" fillId="47" borderId="48" xfId="62" applyNumberFormat="1" applyFont="1" applyFill="1" applyBorder="1" applyAlignment="1" applyProtection="1">
      <alignment horizontal="center" vertical="center" wrapText="1"/>
      <protection locked="0"/>
    </xf>
    <xf numFmtId="186" fontId="9" fillId="42" borderId="46" xfId="62" applyFont="1" applyFill="1" applyBorder="1" applyAlignment="1" applyProtection="1">
      <alignment horizontal="center" vertical="center" wrapText="1"/>
      <protection/>
    </xf>
    <xf numFmtId="186" fontId="9" fillId="42" borderId="47" xfId="62" applyFont="1" applyFill="1" applyBorder="1" applyAlignment="1" applyProtection="1">
      <alignment horizontal="center" vertical="center" wrapText="1"/>
      <protection/>
    </xf>
    <xf numFmtId="0" fontId="6" fillId="41" borderId="68" xfId="0" applyFont="1" applyFill="1" applyBorder="1" applyAlignment="1" applyProtection="1">
      <alignment horizontal="center" vertical="center" wrapText="1"/>
      <protection locked="0"/>
    </xf>
    <xf numFmtId="0" fontId="6" fillId="41" borderId="69" xfId="0" applyFont="1" applyFill="1" applyBorder="1" applyAlignment="1" applyProtection="1">
      <alignment horizontal="center" vertical="center" wrapText="1"/>
      <protection locked="0"/>
    </xf>
    <xf numFmtId="186" fontId="9" fillId="42" borderId="70" xfId="62" applyFont="1" applyFill="1" applyBorder="1" applyAlignment="1" applyProtection="1">
      <alignment horizontal="center" vertical="center" wrapText="1"/>
      <protection/>
    </xf>
    <xf numFmtId="186" fontId="9" fillId="42" borderId="71" xfId="62" applyFont="1" applyFill="1" applyBorder="1" applyAlignment="1" applyProtection="1">
      <alignment horizontal="center" vertical="center" wrapText="1"/>
      <protection/>
    </xf>
    <xf numFmtId="0" fontId="54" fillId="0" borderId="72" xfId="0" applyFont="1" applyBorder="1" applyAlignment="1" applyProtection="1">
      <alignment horizontal="center" vertical="center" wrapText="1"/>
      <protection/>
    </xf>
    <xf numFmtId="0" fontId="54" fillId="48" borderId="37" xfId="0" applyFont="1" applyFill="1" applyBorder="1" applyAlignment="1" applyProtection="1">
      <alignment horizontal="center" vertical="center" wrapText="1"/>
      <protection/>
    </xf>
    <xf numFmtId="0" fontId="54" fillId="48" borderId="72" xfId="0" applyFont="1" applyFill="1" applyBorder="1" applyAlignment="1" applyProtection="1">
      <alignment horizontal="center" vertical="center" wrapText="1"/>
      <protection/>
    </xf>
    <xf numFmtId="0" fontId="54" fillId="48" borderId="36" xfId="0" applyFont="1" applyFill="1" applyBorder="1" applyAlignment="1" applyProtection="1">
      <alignment horizontal="center" vertical="center" wrapText="1"/>
      <protection/>
    </xf>
    <xf numFmtId="49" fontId="9" fillId="42" borderId="73" xfId="62" applyNumberFormat="1" applyFont="1" applyFill="1" applyBorder="1" applyAlignment="1" applyProtection="1">
      <alignment horizontal="center" vertical="center" wrapText="1"/>
      <protection/>
    </xf>
    <xf numFmtId="49" fontId="9" fillId="42" borderId="38" xfId="62" applyNumberFormat="1" applyFont="1" applyFill="1" applyBorder="1" applyAlignment="1" applyProtection="1">
      <alignment horizontal="center" vertical="center" wrapText="1"/>
      <protection/>
    </xf>
    <xf numFmtId="186" fontId="9" fillId="42" borderId="38" xfId="62" applyFont="1" applyFill="1" applyBorder="1" applyAlignment="1" applyProtection="1">
      <alignment horizontal="center" vertical="center" wrapText="1"/>
      <protection/>
    </xf>
    <xf numFmtId="186" fontId="9" fillId="42" borderId="74" xfId="62" applyFont="1" applyFill="1" applyBorder="1" applyAlignment="1" applyProtection="1">
      <alignment horizontal="center" vertical="center" wrapText="1"/>
      <protection/>
    </xf>
    <xf numFmtId="186" fontId="9" fillId="41" borderId="30" xfId="62" applyFont="1" applyFill="1" applyBorder="1" applyAlignment="1" applyProtection="1">
      <alignment horizontal="center" vertical="center" wrapText="1"/>
      <protection/>
    </xf>
    <xf numFmtId="186" fontId="9" fillId="42" borderId="68" xfId="62" applyFont="1" applyFill="1" applyBorder="1" applyAlignment="1" applyProtection="1">
      <alignment horizontal="center" vertical="center" wrapText="1"/>
      <protection/>
    </xf>
    <xf numFmtId="186" fontId="9" fillId="42" borderId="69" xfId="62" applyFont="1" applyFill="1" applyBorder="1" applyAlignment="1" applyProtection="1">
      <alignment horizontal="center" vertical="center" wrapText="1"/>
      <protection/>
    </xf>
    <xf numFmtId="186" fontId="9" fillId="42" borderId="75" xfId="62" applyFont="1" applyFill="1" applyBorder="1" applyAlignment="1" applyProtection="1">
      <alignment horizontal="center" vertical="center" textRotation="90" wrapText="1"/>
      <protection/>
    </xf>
    <xf numFmtId="186" fontId="9" fillId="42" borderId="76" xfId="62" applyFont="1" applyFill="1" applyBorder="1" applyAlignment="1" applyProtection="1">
      <alignment horizontal="center" vertical="center" textRotation="90" wrapText="1"/>
      <protection/>
    </xf>
    <xf numFmtId="186" fontId="9" fillId="42" borderId="77" xfId="62" applyFont="1" applyFill="1" applyBorder="1" applyAlignment="1" applyProtection="1">
      <alignment horizontal="center" vertical="center" textRotation="90" wrapText="1"/>
      <protection/>
    </xf>
    <xf numFmtId="0" fontId="6" fillId="41" borderId="32" xfId="0" applyFont="1" applyFill="1" applyBorder="1" applyAlignment="1" applyProtection="1">
      <alignment horizontal="center" vertical="center" wrapText="1"/>
      <protection locked="0"/>
    </xf>
    <xf numFmtId="0" fontId="6" fillId="41" borderId="78" xfId="0" applyFont="1" applyFill="1" applyBorder="1" applyAlignment="1" applyProtection="1">
      <alignment horizontal="center" vertical="center" wrapText="1"/>
      <protection locked="0"/>
    </xf>
    <xf numFmtId="0" fontId="6" fillId="41" borderId="79" xfId="0" applyFont="1" applyFill="1" applyBorder="1" applyAlignment="1" applyProtection="1">
      <alignment horizontal="center" vertical="center" wrapText="1"/>
      <protection locked="0"/>
    </xf>
    <xf numFmtId="0" fontId="6" fillId="41" borderId="80" xfId="0" applyFont="1" applyFill="1" applyBorder="1" applyAlignment="1" applyProtection="1">
      <alignment horizontal="center" vertical="center" wrapText="1"/>
      <protection locked="0"/>
    </xf>
    <xf numFmtId="0" fontId="6" fillId="41" borderId="81" xfId="0" applyFont="1" applyFill="1" applyBorder="1" applyAlignment="1" applyProtection="1">
      <alignment horizontal="center" vertical="center" wrapText="1"/>
      <protection locked="0"/>
    </xf>
    <xf numFmtId="0" fontId="6" fillId="41" borderId="34" xfId="0" applyFont="1" applyFill="1" applyBorder="1" applyAlignment="1" applyProtection="1">
      <alignment horizontal="center" vertical="center" wrapText="1"/>
      <protection locked="0"/>
    </xf>
    <xf numFmtId="0" fontId="6" fillId="41" borderId="82" xfId="0" applyFont="1" applyFill="1" applyBorder="1" applyAlignment="1" applyProtection="1">
      <alignment horizontal="center" vertical="center" wrapText="1"/>
      <protection locked="0"/>
    </xf>
    <xf numFmtId="186" fontId="9" fillId="42" borderId="51" xfId="62" applyFont="1" applyFill="1" applyBorder="1" applyAlignment="1" applyProtection="1">
      <alignment horizontal="center" vertical="center" textRotation="90" wrapText="1"/>
      <protection/>
    </xf>
    <xf numFmtId="186" fontId="9" fillId="42" borderId="54" xfId="62" applyFont="1" applyFill="1" applyBorder="1" applyAlignment="1" applyProtection="1">
      <alignment horizontal="center" vertical="center" textRotation="90" wrapText="1"/>
      <protection/>
    </xf>
    <xf numFmtId="186" fontId="9" fillId="42" borderId="56" xfId="62" applyFont="1" applyFill="1" applyBorder="1" applyAlignment="1" applyProtection="1">
      <alignment horizontal="center" vertical="center" textRotation="90" wrapText="1"/>
      <protection/>
    </xf>
  </cellXfs>
  <cellStyles count="72">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6" xfId="24"/>
    <cellStyle name="40 % - Accent1" xfId="25"/>
    <cellStyle name="40 % - Accent2" xfId="26"/>
    <cellStyle name="40 % - Accent3" xfId="27"/>
    <cellStyle name="40 % - Accent3 2" xfId="28"/>
    <cellStyle name="40 % - Accent4" xfId="29"/>
    <cellStyle name="40 % - Accent5" xfId="30"/>
    <cellStyle name="40 % - Accent6" xfId="31"/>
    <cellStyle name="60 % - Accent1" xfId="32"/>
    <cellStyle name="60 % - Accent2" xfId="33"/>
    <cellStyle name="60 % - Accent3" xfId="34"/>
    <cellStyle name="60 % - Accent3 2" xfId="35"/>
    <cellStyle name="60 % - Accent4" xfId="36"/>
    <cellStyle name="60 % - Accent4 2" xfId="37"/>
    <cellStyle name="60 % - Accent5" xfId="38"/>
    <cellStyle name="60 % - Accent6" xfId="39"/>
    <cellStyle name="60 % - Accent6 2" xfId="40"/>
    <cellStyle name="Accent1" xfId="41"/>
    <cellStyle name="Accent2" xfId="42"/>
    <cellStyle name="Accent3" xfId="43"/>
    <cellStyle name="Accent4" xfId="44"/>
    <cellStyle name="Accent5" xfId="45"/>
    <cellStyle name="Accent6" xfId="46"/>
    <cellStyle name="Avertissement" xfId="47"/>
    <cellStyle name="Calcul" xfId="48"/>
    <cellStyle name="Cellule liée" xfId="49"/>
    <cellStyle name="Commentaire" xfId="50"/>
    <cellStyle name="Commentaire 2" xfId="51"/>
    <cellStyle name="Commentaire 3" xfId="52"/>
    <cellStyle name="Entrée" xfId="53"/>
    <cellStyle name="Insatisfaisant" xfId="54"/>
    <cellStyle name="Comma" xfId="55"/>
    <cellStyle name="Comma [0]" xfId="56"/>
    <cellStyle name="Milliers 2" xfId="57"/>
    <cellStyle name="Milliers 3" xfId="58"/>
    <cellStyle name="Currency" xfId="59"/>
    <cellStyle name="Currency [0]" xfId="60"/>
    <cellStyle name="Neutre" xfId="61"/>
    <cellStyle name="Normal 10" xfId="62"/>
    <cellStyle name="Normal 11" xfId="63"/>
    <cellStyle name="Normal 12" xfId="64"/>
    <cellStyle name="Normal 2" xfId="65"/>
    <cellStyle name="Normal 3" xfId="66"/>
    <cellStyle name="Normal 4" xfId="67"/>
    <cellStyle name="Normal 5" xfId="68"/>
    <cellStyle name="Normal 6" xfId="69"/>
    <cellStyle name="Normal 7" xfId="70"/>
    <cellStyle name="Normal 7 2" xfId="71"/>
    <cellStyle name="Normal 8" xfId="72"/>
    <cellStyle name="Normal 8 2" xfId="73"/>
    <cellStyle name="Normal 9" xfId="74"/>
    <cellStyle name="Percent" xfId="75"/>
    <cellStyle name="Satisfaisant" xfId="76"/>
    <cellStyle name="Sortie" xfId="77"/>
    <cellStyle name="Texte explicatif" xfId="78"/>
    <cellStyle name="Titre" xfId="79"/>
    <cellStyle name="Titre 1" xfId="80"/>
    <cellStyle name="Titre 2" xfId="81"/>
    <cellStyle name="Titre 3" xfId="82"/>
    <cellStyle name="Titre 4" xfId="83"/>
    <cellStyle name="Total" xfId="84"/>
    <cellStyle name="Vérification" xfId="85"/>
  </cellStyles>
  <dxfs count="3">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5FFFF"/>
      <rgbColor rgb="00E9FFE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G238"/>
  <sheetViews>
    <sheetView tabSelected="1" zoomScale="90" zoomScaleNormal="90" zoomScalePageLayoutView="0" workbookViewId="0" topLeftCell="A1">
      <pane xSplit="1" ySplit="11" topLeftCell="B12" activePane="bottomRight" state="frozen"/>
      <selection pane="topLeft" activeCell="A1" sqref="A1"/>
      <selection pane="topRight" activeCell="B1" sqref="B1"/>
      <selection pane="bottomLeft" activeCell="A12" sqref="A12"/>
      <selection pane="bottomRight" activeCell="B12" sqref="B12"/>
    </sheetView>
  </sheetViews>
  <sheetFormatPr defaultColWidth="11.421875" defaultRowHeight="12.75"/>
  <cols>
    <col min="1" max="1" width="6.28125" style="84" customWidth="1"/>
    <col min="2" max="2" width="32.8515625" style="84" customWidth="1"/>
    <col min="3" max="3" width="14.8515625" style="84" customWidth="1"/>
    <col min="4" max="4" width="4.7109375" style="84" bestFit="1" customWidth="1"/>
    <col min="5" max="5" width="15.7109375" style="84" customWidth="1"/>
    <col min="6" max="6" width="7.57421875" style="84" customWidth="1"/>
    <col min="7" max="7" width="16.7109375" style="84" customWidth="1"/>
    <col min="8" max="8" width="16.57421875" style="84" customWidth="1"/>
    <col min="9" max="9" width="16.8515625" style="84" customWidth="1"/>
    <col min="10" max="10" width="10.28125" style="84" bestFit="1" customWidth="1"/>
    <col min="11" max="11" width="12.7109375" style="84" bestFit="1" customWidth="1"/>
    <col min="12" max="12" width="15.7109375" style="84" bestFit="1" customWidth="1"/>
    <col min="13" max="13" width="15.8515625" style="84" customWidth="1"/>
    <col min="14" max="14" width="16.57421875" style="84" customWidth="1"/>
    <col min="15" max="15" width="16.421875" style="84" customWidth="1"/>
    <col min="16" max="16" width="27.140625" style="84" customWidth="1"/>
    <col min="17" max="17" width="15.57421875" style="84" customWidth="1"/>
    <col min="18" max="18" width="14.140625" style="84" customWidth="1"/>
    <col min="19" max="19" width="14.421875" style="84" customWidth="1"/>
    <col min="20" max="20" width="16.421875" style="84" customWidth="1"/>
    <col min="21" max="22" width="16.57421875" style="84" customWidth="1"/>
    <col min="23" max="23" width="16.8515625" style="84" customWidth="1"/>
    <col min="24" max="24" width="10.28125" style="84" customWidth="1"/>
    <col min="25" max="25" width="12.7109375" style="84" customWidth="1"/>
    <col min="26" max="26" width="15.8515625" style="84" customWidth="1"/>
    <col min="27" max="27" width="14.7109375" style="84" customWidth="1"/>
    <col min="28" max="28" width="16.57421875" style="84" customWidth="1"/>
    <col min="29" max="29" width="16.421875" style="84" customWidth="1"/>
    <col min="30" max="30" width="20.7109375" style="84" hidden="1" customWidth="1"/>
    <col min="31" max="33" width="13.00390625" style="84" hidden="1" customWidth="1"/>
    <col min="34" max="36" width="0" style="84" hidden="1" customWidth="1"/>
    <col min="37" max="39" width="14.421875" style="84" hidden="1" customWidth="1"/>
    <col min="40" max="41" width="0" style="84" hidden="1" customWidth="1"/>
    <col min="42" max="42" width="22.140625" style="84" hidden="1" customWidth="1"/>
    <col min="43" max="43" width="23.421875" style="84" hidden="1" customWidth="1"/>
    <col min="44" max="44" width="27.8515625" style="84" hidden="1" customWidth="1"/>
    <col min="45" max="45" width="28.140625" style="84" hidden="1" customWidth="1"/>
    <col min="46" max="46" width="27.421875" style="84" customWidth="1"/>
    <col min="47" max="47" width="8.7109375" style="84" customWidth="1"/>
    <col min="48" max="48" width="16.421875" style="84" customWidth="1"/>
    <col min="49" max="16384" width="11.421875" style="50" customWidth="1"/>
  </cols>
  <sheetData>
    <row r="1" spans="1:48" ht="33.75" customHeight="1" thickBot="1">
      <c r="A1" s="182" t="s">
        <v>46</v>
      </c>
      <c r="B1" s="165" t="s">
        <v>49</v>
      </c>
      <c r="C1" s="166"/>
      <c r="D1" s="166"/>
      <c r="E1" s="166"/>
      <c r="F1" s="166"/>
      <c r="G1" s="163"/>
      <c r="H1" s="163"/>
      <c r="I1" s="164"/>
      <c r="J1" s="49"/>
      <c r="K1" s="165" t="s">
        <v>51</v>
      </c>
      <c r="L1" s="166"/>
      <c r="M1" s="166"/>
      <c r="N1" s="166"/>
      <c r="O1" s="163"/>
      <c r="P1" s="163"/>
      <c r="Q1" s="164"/>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row>
    <row r="2" spans="1:48" ht="33.75" customHeight="1">
      <c r="A2" s="183"/>
      <c r="B2" s="51" t="s">
        <v>496</v>
      </c>
      <c r="C2" s="177">
        <f>IF($G$1=0,"",VLOOKUP($G$1,BASE!C2:M139,2,FALSE))</f>
      </c>
      <c r="D2" s="177"/>
      <c r="E2" s="177"/>
      <c r="F2" s="177"/>
      <c r="G2" s="177"/>
      <c r="H2" s="177"/>
      <c r="I2" s="178"/>
      <c r="J2" s="49"/>
      <c r="K2" s="175" t="s">
        <v>495</v>
      </c>
      <c r="L2" s="176"/>
      <c r="M2" s="177">
        <f>IF($O$1=0,"",VLOOKUP($O$1,BASE!A2:M139,2,FALSE))</f>
      </c>
      <c r="N2" s="177"/>
      <c r="O2" s="177"/>
      <c r="P2" s="177"/>
      <c r="Q2" s="178"/>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row>
    <row r="3" spans="1:104" ht="33.75" customHeight="1" thickBot="1">
      <c r="A3" s="184"/>
      <c r="B3" s="160" t="s">
        <v>497</v>
      </c>
      <c r="C3" s="161"/>
      <c r="D3" s="162"/>
      <c r="E3" s="169">
        <f>IF($G$1=0,"",VLOOKUP($G$1,BASE!C2:M139,5,FALSE))</f>
      </c>
      <c r="F3" s="161"/>
      <c r="G3" s="161"/>
      <c r="H3" s="161"/>
      <c r="I3" s="170"/>
      <c r="J3" s="49"/>
      <c r="K3" s="179" t="s">
        <v>50</v>
      </c>
      <c r="L3" s="180"/>
      <c r="M3" s="180"/>
      <c r="N3" s="180"/>
      <c r="O3" s="180"/>
      <c r="P3" s="180"/>
      <c r="Q3" s="181"/>
      <c r="R3" s="52"/>
      <c r="S3" s="53"/>
      <c r="T3" s="53"/>
      <c r="U3" s="53"/>
      <c r="V3" s="53"/>
      <c r="W3" s="53"/>
      <c r="X3" s="53"/>
      <c r="Y3" s="53"/>
      <c r="Z3" s="53"/>
      <c r="AA3" s="53"/>
      <c r="AB3" s="53"/>
      <c r="AC3" s="53"/>
      <c r="AD3" s="53"/>
      <c r="AE3" s="53"/>
      <c r="AF3" s="53"/>
      <c r="AG3" s="53"/>
      <c r="AH3" s="53"/>
      <c r="AI3" s="53"/>
      <c r="AJ3" s="53"/>
      <c r="AK3" s="53"/>
      <c r="AL3" s="54"/>
      <c r="AM3" s="54"/>
      <c r="AN3" s="54"/>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row>
    <row r="4" spans="1:104" s="60" customFormat="1" ht="15" customHeight="1" thickBot="1">
      <c r="A4" s="55"/>
      <c r="B4" s="56"/>
      <c r="C4" s="56"/>
      <c r="D4" s="56"/>
      <c r="E4" s="56"/>
      <c r="F4" s="56"/>
      <c r="G4" s="57"/>
      <c r="H4" s="58"/>
      <c r="I4" s="58"/>
      <c r="J4" s="58"/>
      <c r="K4" s="56"/>
      <c r="L4" s="56"/>
      <c r="M4" s="56"/>
      <c r="N4" s="56"/>
      <c r="O4" s="56"/>
      <c r="P4" s="52"/>
      <c r="Q4" s="52"/>
      <c r="R4" s="52"/>
      <c r="S4" s="52"/>
      <c r="T4" s="52"/>
      <c r="U4" s="52"/>
      <c r="V4" s="52"/>
      <c r="W4" s="52"/>
      <c r="X4" s="52"/>
      <c r="Y4" s="52"/>
      <c r="Z4" s="52"/>
      <c r="AA4" s="52"/>
      <c r="AB4" s="52"/>
      <c r="AC4" s="52"/>
      <c r="AD4" s="52"/>
      <c r="AE4" s="52"/>
      <c r="AF4" s="52"/>
      <c r="AG4" s="52"/>
      <c r="AH4" s="52"/>
      <c r="AI4" s="52"/>
      <c r="AJ4" s="52"/>
      <c r="AK4" s="52"/>
      <c r="AL4" s="59"/>
      <c r="AM4" s="59"/>
      <c r="AN4" s="59"/>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row>
    <row r="5" spans="1:103" ht="21.75" customHeight="1">
      <c r="A5" s="192" t="s">
        <v>48</v>
      </c>
      <c r="B5" s="61" t="s">
        <v>52</v>
      </c>
      <c r="C5" s="188"/>
      <c r="D5" s="188"/>
      <c r="E5" s="188"/>
      <c r="F5" s="188"/>
      <c r="G5" s="188"/>
      <c r="H5" s="188"/>
      <c r="I5" s="189"/>
      <c r="J5" s="49"/>
      <c r="K5" s="131" t="s">
        <v>61</v>
      </c>
      <c r="L5" s="132"/>
      <c r="M5" s="133"/>
      <c r="N5" s="140">
        <f>SUM(O12:O41,T12:T41,AC12:AC41,AV12:AV41)</f>
        <v>0</v>
      </c>
      <c r="O5" s="141"/>
      <c r="P5" s="141"/>
      <c r="Q5" s="142"/>
      <c r="R5" s="52"/>
      <c r="S5" s="131" t="s">
        <v>498</v>
      </c>
      <c r="T5" s="133"/>
      <c r="U5" s="149"/>
      <c r="V5" s="150"/>
      <c r="W5" s="150"/>
      <c r="X5" s="151"/>
      <c r="Y5" s="53"/>
      <c r="Z5" s="53"/>
      <c r="AA5" s="53"/>
      <c r="AB5" s="53"/>
      <c r="AC5" s="53"/>
      <c r="AD5" s="53"/>
      <c r="AE5" s="53"/>
      <c r="AF5" s="53"/>
      <c r="AG5" s="53"/>
      <c r="AH5" s="53"/>
      <c r="AI5" s="53"/>
      <c r="AJ5" s="53"/>
      <c r="AK5" s="54"/>
      <c r="AL5" s="54"/>
      <c r="AM5" s="54"/>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row>
    <row r="6" spans="1:103" ht="21.75" customHeight="1">
      <c r="A6" s="193"/>
      <c r="B6" s="62" t="s">
        <v>23</v>
      </c>
      <c r="C6" s="190"/>
      <c r="D6" s="190"/>
      <c r="E6" s="190"/>
      <c r="F6" s="190"/>
      <c r="G6" s="190"/>
      <c r="H6" s="190"/>
      <c r="I6" s="191"/>
      <c r="J6" s="49"/>
      <c r="K6" s="134"/>
      <c r="L6" s="135"/>
      <c r="M6" s="136"/>
      <c r="N6" s="143"/>
      <c r="O6" s="144"/>
      <c r="P6" s="144"/>
      <c r="Q6" s="145"/>
      <c r="R6" s="52"/>
      <c r="S6" s="134"/>
      <c r="T6" s="136"/>
      <c r="U6" s="152"/>
      <c r="V6" s="153"/>
      <c r="W6" s="153"/>
      <c r="X6" s="154"/>
      <c r="Y6" s="53"/>
      <c r="Z6" s="53"/>
      <c r="AA6" s="53"/>
      <c r="AB6" s="53"/>
      <c r="AC6" s="53"/>
      <c r="AD6" s="53"/>
      <c r="AE6" s="53"/>
      <c r="AF6" s="53"/>
      <c r="AG6" s="53"/>
      <c r="AH6" s="53"/>
      <c r="AI6" s="53"/>
      <c r="AJ6" s="53"/>
      <c r="AK6" s="54"/>
      <c r="AL6" s="54"/>
      <c r="AM6" s="54"/>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row>
    <row r="7" spans="1:103" ht="21.75" customHeight="1">
      <c r="A7" s="193"/>
      <c r="B7" s="63" t="s">
        <v>47</v>
      </c>
      <c r="C7" s="185"/>
      <c r="D7" s="186"/>
      <c r="E7" s="186"/>
      <c r="F7" s="186"/>
      <c r="G7" s="186"/>
      <c r="H7" s="186"/>
      <c r="I7" s="187"/>
      <c r="J7" s="49"/>
      <c r="K7" s="134"/>
      <c r="L7" s="135"/>
      <c r="M7" s="136"/>
      <c r="N7" s="143"/>
      <c r="O7" s="144"/>
      <c r="P7" s="144"/>
      <c r="Q7" s="145"/>
      <c r="R7" s="52"/>
      <c r="S7" s="134"/>
      <c r="T7" s="136"/>
      <c r="U7" s="152"/>
      <c r="V7" s="153"/>
      <c r="W7" s="153"/>
      <c r="X7" s="154"/>
      <c r="Y7" s="53"/>
      <c r="Z7" s="53"/>
      <c r="AA7" s="53"/>
      <c r="AB7" s="53"/>
      <c r="AC7" s="53"/>
      <c r="AD7" s="53"/>
      <c r="AE7" s="53"/>
      <c r="AF7" s="53"/>
      <c r="AG7" s="53"/>
      <c r="AH7" s="53"/>
      <c r="AI7" s="53"/>
      <c r="AJ7" s="53"/>
      <c r="AK7" s="54"/>
      <c r="AL7" s="54"/>
      <c r="AM7" s="54"/>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row>
    <row r="8" spans="1:104" ht="21.75" customHeight="1" thickBot="1">
      <c r="A8" s="194"/>
      <c r="B8" s="64" t="s">
        <v>45</v>
      </c>
      <c r="C8" s="167"/>
      <c r="D8" s="167"/>
      <c r="E8" s="167"/>
      <c r="F8" s="167"/>
      <c r="G8" s="167"/>
      <c r="H8" s="167"/>
      <c r="I8" s="168"/>
      <c r="J8" s="49"/>
      <c r="K8" s="137"/>
      <c r="L8" s="138"/>
      <c r="M8" s="139"/>
      <c r="N8" s="146"/>
      <c r="O8" s="147"/>
      <c r="P8" s="147"/>
      <c r="Q8" s="148"/>
      <c r="R8" s="52"/>
      <c r="S8" s="137"/>
      <c r="T8" s="139"/>
      <c r="U8" s="155"/>
      <c r="V8" s="156"/>
      <c r="W8" s="156"/>
      <c r="X8" s="157"/>
      <c r="Y8" s="53"/>
      <c r="Z8" s="53"/>
      <c r="AA8" s="53"/>
      <c r="AB8" s="53"/>
      <c r="AC8" s="53"/>
      <c r="AD8" s="53"/>
      <c r="AE8" s="53"/>
      <c r="AF8" s="53"/>
      <c r="AG8" s="53"/>
      <c r="AH8" s="53"/>
      <c r="AI8" s="53"/>
      <c r="AJ8" s="53"/>
      <c r="AK8" s="53"/>
      <c r="AL8" s="54"/>
      <c r="AM8" s="54"/>
      <c r="AN8" s="54"/>
      <c r="AO8" s="65"/>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row>
    <row r="9" spans="1:111" ht="15" customHeight="1" thickBot="1">
      <c r="A9" s="53"/>
      <c r="B9" s="52"/>
      <c r="C9" s="52"/>
      <c r="D9" s="52"/>
      <c r="E9" s="52"/>
      <c r="F9" s="53"/>
      <c r="G9" s="52"/>
      <c r="H9" s="52"/>
      <c r="I9" s="52"/>
      <c r="J9" s="52"/>
      <c r="K9" s="52"/>
      <c r="L9" s="52"/>
      <c r="M9" s="52"/>
      <c r="N9" s="52"/>
      <c r="O9" s="52"/>
      <c r="P9" s="52"/>
      <c r="Q9" s="52"/>
      <c r="R9" s="52"/>
      <c r="S9" s="52"/>
      <c r="T9" s="52"/>
      <c r="U9" s="53"/>
      <c r="V9" s="53"/>
      <c r="W9" s="52"/>
      <c r="X9" s="52"/>
      <c r="Y9" s="52"/>
      <c r="Z9" s="52"/>
      <c r="AA9" s="52"/>
      <c r="AB9" s="52"/>
      <c r="AC9" s="52"/>
      <c r="AD9" s="53"/>
      <c r="AE9" s="53"/>
      <c r="AF9" s="53"/>
      <c r="AG9" s="53"/>
      <c r="AH9" s="53"/>
      <c r="AI9" s="53"/>
      <c r="AJ9" s="53"/>
      <c r="AK9" s="53"/>
      <c r="AL9" s="53"/>
      <c r="AM9" s="53"/>
      <c r="AN9" s="53"/>
      <c r="AO9" s="53"/>
      <c r="AP9" s="53"/>
      <c r="AQ9" s="53"/>
      <c r="AR9" s="53"/>
      <c r="AS9" s="66"/>
      <c r="AT9" s="59"/>
      <c r="AU9" s="59"/>
      <c r="AV9" s="52"/>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row>
    <row r="10" spans="1:111" ht="39" customHeight="1" thickBot="1">
      <c r="A10" s="67"/>
      <c r="B10" s="172" t="s">
        <v>25</v>
      </c>
      <c r="C10" s="173"/>
      <c r="D10" s="173"/>
      <c r="E10" s="173"/>
      <c r="F10" s="174"/>
      <c r="G10" s="158" t="s">
        <v>26</v>
      </c>
      <c r="H10" s="171"/>
      <c r="I10" s="171"/>
      <c r="J10" s="171"/>
      <c r="K10" s="171"/>
      <c r="L10" s="171"/>
      <c r="M10" s="171"/>
      <c r="N10" s="171"/>
      <c r="O10" s="159"/>
      <c r="P10" s="172" t="s">
        <v>27</v>
      </c>
      <c r="Q10" s="173"/>
      <c r="R10" s="174"/>
      <c r="S10" s="158" t="s">
        <v>57</v>
      </c>
      <c r="T10" s="159"/>
      <c r="U10" s="158" t="s">
        <v>29</v>
      </c>
      <c r="V10" s="171"/>
      <c r="W10" s="171"/>
      <c r="X10" s="171"/>
      <c r="Y10" s="171"/>
      <c r="Z10" s="171"/>
      <c r="AA10" s="171"/>
      <c r="AB10" s="171"/>
      <c r="AC10" s="159"/>
      <c r="AD10" s="67"/>
      <c r="AE10" s="67"/>
      <c r="AF10" s="67"/>
      <c r="AG10" s="67"/>
      <c r="AH10" s="67"/>
      <c r="AI10" s="67"/>
      <c r="AJ10" s="67"/>
      <c r="AK10" s="67"/>
      <c r="AL10" s="67"/>
      <c r="AM10" s="67"/>
      <c r="AN10" s="67"/>
      <c r="AO10" s="67"/>
      <c r="AP10" s="67"/>
      <c r="AQ10" s="67"/>
      <c r="AR10" s="67"/>
      <c r="AS10" s="86"/>
      <c r="AT10" s="158" t="s">
        <v>30</v>
      </c>
      <c r="AU10" s="171"/>
      <c r="AV10" s="159"/>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row>
    <row r="11" spans="1:111" s="60" customFormat="1" ht="82.5" customHeight="1" thickBot="1">
      <c r="A11" s="68" t="s">
        <v>14</v>
      </c>
      <c r="B11" s="112" t="s">
        <v>42</v>
      </c>
      <c r="C11" s="113" t="s">
        <v>43</v>
      </c>
      <c r="D11" s="113" t="s">
        <v>6</v>
      </c>
      <c r="E11" s="113" t="s">
        <v>1</v>
      </c>
      <c r="F11" s="114" t="s">
        <v>0</v>
      </c>
      <c r="G11" s="115" t="s">
        <v>53</v>
      </c>
      <c r="H11" s="113" t="s">
        <v>18</v>
      </c>
      <c r="I11" s="113" t="s">
        <v>44</v>
      </c>
      <c r="J11" s="113" t="s">
        <v>2</v>
      </c>
      <c r="K11" s="113" t="s">
        <v>5</v>
      </c>
      <c r="L11" s="113" t="s">
        <v>24</v>
      </c>
      <c r="M11" s="113" t="s">
        <v>17</v>
      </c>
      <c r="N11" s="113" t="s">
        <v>53</v>
      </c>
      <c r="O11" s="114" t="s">
        <v>31</v>
      </c>
      <c r="P11" s="112" t="s">
        <v>21</v>
      </c>
      <c r="Q11" s="113" t="s">
        <v>28</v>
      </c>
      <c r="R11" s="114" t="s">
        <v>32</v>
      </c>
      <c r="S11" s="115" t="s">
        <v>56</v>
      </c>
      <c r="T11" s="120" t="s">
        <v>60</v>
      </c>
      <c r="U11" s="116" t="s">
        <v>53</v>
      </c>
      <c r="V11" s="117" t="s">
        <v>18</v>
      </c>
      <c r="W11" s="117" t="s">
        <v>44</v>
      </c>
      <c r="X11" s="117" t="s">
        <v>2</v>
      </c>
      <c r="Y11" s="117" t="s">
        <v>5</v>
      </c>
      <c r="Z11" s="113" t="s">
        <v>24</v>
      </c>
      <c r="AA11" s="117" t="s">
        <v>17</v>
      </c>
      <c r="AB11" s="113" t="s">
        <v>53</v>
      </c>
      <c r="AC11" s="118" t="s">
        <v>31</v>
      </c>
      <c r="AD11" s="69" t="s">
        <v>22</v>
      </c>
      <c r="AE11" s="70" t="s">
        <v>15</v>
      </c>
      <c r="AF11" s="70" t="s">
        <v>18</v>
      </c>
      <c r="AG11" s="70" t="s">
        <v>16</v>
      </c>
      <c r="AH11" s="71" t="s">
        <v>7</v>
      </c>
      <c r="AI11" s="71" t="s">
        <v>8</v>
      </c>
      <c r="AJ11" s="72" t="s">
        <v>3</v>
      </c>
      <c r="AK11" s="71" t="s">
        <v>9</v>
      </c>
      <c r="AL11" s="70" t="s">
        <v>17</v>
      </c>
      <c r="AM11" s="70" t="s">
        <v>15</v>
      </c>
      <c r="AN11" s="72" t="s">
        <v>3</v>
      </c>
      <c r="AO11" s="72" t="s">
        <v>10</v>
      </c>
      <c r="AP11" s="72" t="s">
        <v>11</v>
      </c>
      <c r="AQ11" s="72" t="s">
        <v>13</v>
      </c>
      <c r="AR11" s="72" t="s">
        <v>20</v>
      </c>
      <c r="AS11" s="73" t="s">
        <v>19</v>
      </c>
      <c r="AT11" s="119" t="s">
        <v>59</v>
      </c>
      <c r="AU11" s="113" t="s">
        <v>33</v>
      </c>
      <c r="AV11" s="114" t="s">
        <v>58</v>
      </c>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row>
    <row r="12" spans="1:111" s="74" customFormat="1" ht="30" customHeight="1">
      <c r="A12" s="87">
        <v>1</v>
      </c>
      <c r="B12" s="88"/>
      <c r="C12" s="89"/>
      <c r="D12" s="90"/>
      <c r="E12" s="90"/>
      <c r="F12" s="91"/>
      <c r="G12" s="92"/>
      <c r="H12" s="93"/>
      <c r="I12" s="94"/>
      <c r="J12" s="94"/>
      <c r="K12" s="95"/>
      <c r="L12" s="96"/>
      <c r="M12" s="97"/>
      <c r="N12" s="97"/>
      <c r="O12" s="98"/>
      <c r="P12" s="99"/>
      <c r="Q12" s="100"/>
      <c r="R12" s="101"/>
      <c r="S12" s="102"/>
      <c r="T12" s="103" t="str">
        <f>IF(COUNTIF(S12,"*OUI*"),6500*R12,"0 XPF")</f>
        <v>0 XPF</v>
      </c>
      <c r="U12" s="104"/>
      <c r="V12" s="93"/>
      <c r="W12" s="94"/>
      <c r="X12" s="94"/>
      <c r="Y12" s="93"/>
      <c r="Z12" s="94"/>
      <c r="AA12" s="105"/>
      <c r="AB12" s="105"/>
      <c r="AC12" s="106"/>
      <c r="AD12" s="107"/>
      <c r="AE12" s="100"/>
      <c r="AF12" s="100"/>
      <c r="AG12" s="100"/>
      <c r="AH12" s="100"/>
      <c r="AI12" s="100"/>
      <c r="AJ12" s="108"/>
      <c r="AK12" s="100"/>
      <c r="AL12" s="100"/>
      <c r="AM12" s="100"/>
      <c r="AN12" s="108"/>
      <c r="AO12" s="108"/>
      <c r="AP12" s="100"/>
      <c r="AQ12" s="100"/>
      <c r="AR12" s="100"/>
      <c r="AS12" s="109"/>
      <c r="AT12" s="110"/>
      <c r="AU12" s="111"/>
      <c r="AV12" s="103">
        <f>(AT12*1754)+(AU12*6515)</f>
        <v>0</v>
      </c>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t="s">
        <v>54</v>
      </c>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row>
    <row r="13" spans="1:111" s="74" customFormat="1" ht="30" customHeight="1">
      <c r="A13" s="68">
        <f>A12+1</f>
        <v>2</v>
      </c>
      <c r="B13" s="9"/>
      <c r="C13" s="1"/>
      <c r="D13" s="11"/>
      <c r="E13" s="11"/>
      <c r="F13" s="12"/>
      <c r="G13" s="17"/>
      <c r="H13" s="18"/>
      <c r="I13" s="2"/>
      <c r="J13" s="2"/>
      <c r="K13" s="8"/>
      <c r="L13" s="19"/>
      <c r="M13" s="20"/>
      <c r="N13" s="20"/>
      <c r="O13" s="5"/>
      <c r="P13" s="21"/>
      <c r="Q13" s="22"/>
      <c r="R13" s="23"/>
      <c r="S13" s="43"/>
      <c r="T13" s="103" t="str">
        <f aca="true" t="shared" si="0" ref="T13:T41">IF(COUNTIF(S13,"*OUI*"),6500*R13,"0 XPF")</f>
        <v>0 XPF</v>
      </c>
      <c r="U13" s="24"/>
      <c r="V13" s="18"/>
      <c r="W13" s="2"/>
      <c r="X13" s="2"/>
      <c r="Y13" s="18"/>
      <c r="Z13" s="2"/>
      <c r="AA13" s="25"/>
      <c r="AB13" s="25"/>
      <c r="AC13" s="15"/>
      <c r="AD13" s="35"/>
      <c r="AE13" s="22"/>
      <c r="AF13" s="22"/>
      <c r="AG13" s="22"/>
      <c r="AH13" s="22"/>
      <c r="AI13" s="22"/>
      <c r="AJ13" s="36"/>
      <c r="AK13" s="22"/>
      <c r="AL13" s="22"/>
      <c r="AM13" s="22"/>
      <c r="AN13" s="36"/>
      <c r="AO13" s="36"/>
      <c r="AP13" s="22"/>
      <c r="AQ13" s="22"/>
      <c r="AR13" s="22"/>
      <c r="AS13" s="37"/>
      <c r="AT13" s="45"/>
      <c r="AU13" s="46"/>
      <c r="AV13" s="75">
        <f aca="true" t="shared" si="1" ref="AV13:AV41">(AT13*1754)+(AU13*6515)</f>
        <v>0</v>
      </c>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t="s">
        <v>55</v>
      </c>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row>
    <row r="14" spans="1:111" s="74" customFormat="1" ht="30" customHeight="1">
      <c r="A14" s="68">
        <f aca="true" t="shared" si="2" ref="A14:A28">A13+1</f>
        <v>3</v>
      </c>
      <c r="B14" s="9"/>
      <c r="C14" s="1"/>
      <c r="D14" s="11"/>
      <c r="E14" s="11"/>
      <c r="F14" s="12"/>
      <c r="G14" s="17"/>
      <c r="H14" s="18"/>
      <c r="I14" s="2"/>
      <c r="J14" s="2"/>
      <c r="K14" s="8"/>
      <c r="L14" s="19"/>
      <c r="M14" s="20"/>
      <c r="N14" s="20"/>
      <c r="O14" s="5"/>
      <c r="P14" s="21"/>
      <c r="Q14" s="22"/>
      <c r="R14" s="23"/>
      <c r="S14" s="43"/>
      <c r="T14" s="103" t="str">
        <f t="shared" si="0"/>
        <v>0 XPF</v>
      </c>
      <c r="U14" s="24"/>
      <c r="V14" s="18"/>
      <c r="W14" s="2"/>
      <c r="X14" s="2"/>
      <c r="Y14" s="18"/>
      <c r="Z14" s="2"/>
      <c r="AA14" s="25"/>
      <c r="AB14" s="25"/>
      <c r="AC14" s="15"/>
      <c r="AD14" s="35"/>
      <c r="AE14" s="22"/>
      <c r="AF14" s="22"/>
      <c r="AG14" s="22"/>
      <c r="AH14" s="22"/>
      <c r="AI14" s="22"/>
      <c r="AJ14" s="36"/>
      <c r="AK14" s="22"/>
      <c r="AL14" s="22"/>
      <c r="AM14" s="22"/>
      <c r="AN14" s="36"/>
      <c r="AO14" s="36"/>
      <c r="AP14" s="22"/>
      <c r="AQ14" s="22"/>
      <c r="AR14" s="22"/>
      <c r="AS14" s="37"/>
      <c r="AT14" s="45"/>
      <c r="AU14" s="46"/>
      <c r="AV14" s="75">
        <f t="shared" si="1"/>
        <v>0</v>
      </c>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row>
    <row r="15" spans="1:111" s="74" customFormat="1" ht="30" customHeight="1">
      <c r="A15" s="68">
        <f t="shared" si="2"/>
        <v>4</v>
      </c>
      <c r="B15" s="9"/>
      <c r="C15" s="1"/>
      <c r="D15" s="11"/>
      <c r="E15" s="11"/>
      <c r="F15" s="12"/>
      <c r="G15" s="17"/>
      <c r="H15" s="18"/>
      <c r="I15" s="2"/>
      <c r="J15" s="2"/>
      <c r="K15" s="8"/>
      <c r="L15" s="19"/>
      <c r="M15" s="20"/>
      <c r="N15" s="20"/>
      <c r="O15" s="5"/>
      <c r="P15" s="21"/>
      <c r="Q15" s="22"/>
      <c r="R15" s="23"/>
      <c r="S15" s="43"/>
      <c r="T15" s="103" t="str">
        <f t="shared" si="0"/>
        <v>0 XPF</v>
      </c>
      <c r="U15" s="24"/>
      <c r="V15" s="18"/>
      <c r="W15" s="2"/>
      <c r="X15" s="2"/>
      <c r="Y15" s="18"/>
      <c r="Z15" s="2"/>
      <c r="AA15" s="25"/>
      <c r="AB15" s="25"/>
      <c r="AC15" s="15"/>
      <c r="AD15" s="35"/>
      <c r="AE15" s="22"/>
      <c r="AF15" s="22"/>
      <c r="AG15" s="22"/>
      <c r="AH15" s="22"/>
      <c r="AI15" s="22"/>
      <c r="AJ15" s="36"/>
      <c r="AK15" s="22"/>
      <c r="AL15" s="22"/>
      <c r="AM15" s="22"/>
      <c r="AN15" s="36"/>
      <c r="AO15" s="36"/>
      <c r="AP15" s="22"/>
      <c r="AQ15" s="22"/>
      <c r="AR15" s="22"/>
      <c r="AS15" s="37"/>
      <c r="AT15" s="45"/>
      <c r="AU15" s="46"/>
      <c r="AV15" s="75">
        <f t="shared" si="1"/>
        <v>0</v>
      </c>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row>
    <row r="16" spans="1:111" s="74" customFormat="1" ht="30" customHeight="1">
      <c r="A16" s="68">
        <f t="shared" si="2"/>
        <v>5</v>
      </c>
      <c r="B16" s="9"/>
      <c r="C16" s="1"/>
      <c r="D16" s="11"/>
      <c r="E16" s="11"/>
      <c r="F16" s="12"/>
      <c r="G16" s="17"/>
      <c r="H16" s="18"/>
      <c r="I16" s="2"/>
      <c r="J16" s="2"/>
      <c r="K16" s="8"/>
      <c r="L16" s="19"/>
      <c r="M16" s="20"/>
      <c r="N16" s="20"/>
      <c r="O16" s="5"/>
      <c r="P16" s="21"/>
      <c r="Q16" s="22"/>
      <c r="R16" s="23"/>
      <c r="S16" s="43"/>
      <c r="T16" s="103" t="str">
        <f t="shared" si="0"/>
        <v>0 XPF</v>
      </c>
      <c r="U16" s="24"/>
      <c r="V16" s="18"/>
      <c r="W16" s="2"/>
      <c r="X16" s="2"/>
      <c r="Y16" s="18"/>
      <c r="Z16" s="2"/>
      <c r="AA16" s="25"/>
      <c r="AB16" s="25"/>
      <c r="AC16" s="15"/>
      <c r="AD16" s="35"/>
      <c r="AE16" s="22"/>
      <c r="AF16" s="22"/>
      <c r="AG16" s="22"/>
      <c r="AH16" s="22"/>
      <c r="AI16" s="22"/>
      <c r="AJ16" s="36"/>
      <c r="AK16" s="22"/>
      <c r="AL16" s="22"/>
      <c r="AM16" s="22"/>
      <c r="AN16" s="36"/>
      <c r="AO16" s="36"/>
      <c r="AP16" s="22"/>
      <c r="AQ16" s="22"/>
      <c r="AR16" s="22"/>
      <c r="AS16" s="37"/>
      <c r="AT16" s="45"/>
      <c r="AU16" s="46"/>
      <c r="AV16" s="75">
        <f t="shared" si="1"/>
        <v>0</v>
      </c>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row>
    <row r="17" spans="1:111" s="74" customFormat="1" ht="30" customHeight="1">
      <c r="A17" s="68">
        <f t="shared" si="2"/>
        <v>6</v>
      </c>
      <c r="B17" s="9"/>
      <c r="C17" s="1"/>
      <c r="D17" s="11"/>
      <c r="E17" s="11"/>
      <c r="F17" s="12"/>
      <c r="G17" s="17"/>
      <c r="H17" s="18"/>
      <c r="I17" s="2"/>
      <c r="J17" s="2"/>
      <c r="K17" s="8"/>
      <c r="L17" s="19"/>
      <c r="M17" s="20"/>
      <c r="N17" s="20"/>
      <c r="O17" s="5"/>
      <c r="P17" s="21"/>
      <c r="Q17" s="22"/>
      <c r="R17" s="23"/>
      <c r="S17" s="43"/>
      <c r="T17" s="103" t="str">
        <f t="shared" si="0"/>
        <v>0 XPF</v>
      </c>
      <c r="U17" s="24"/>
      <c r="V17" s="18"/>
      <c r="W17" s="2"/>
      <c r="X17" s="2"/>
      <c r="Y17" s="18"/>
      <c r="Z17" s="2"/>
      <c r="AA17" s="25"/>
      <c r="AB17" s="25"/>
      <c r="AC17" s="15"/>
      <c r="AD17" s="35"/>
      <c r="AE17" s="22"/>
      <c r="AF17" s="22"/>
      <c r="AG17" s="22"/>
      <c r="AH17" s="22"/>
      <c r="AI17" s="22"/>
      <c r="AJ17" s="36"/>
      <c r="AK17" s="22"/>
      <c r="AL17" s="22"/>
      <c r="AM17" s="22"/>
      <c r="AN17" s="36"/>
      <c r="AO17" s="36"/>
      <c r="AP17" s="22"/>
      <c r="AQ17" s="22"/>
      <c r="AR17" s="22"/>
      <c r="AS17" s="37"/>
      <c r="AT17" s="45"/>
      <c r="AU17" s="46"/>
      <c r="AV17" s="75">
        <f t="shared" si="1"/>
        <v>0</v>
      </c>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row>
    <row r="18" spans="1:111" s="74" customFormat="1" ht="30" customHeight="1">
      <c r="A18" s="68">
        <f t="shared" si="2"/>
        <v>7</v>
      </c>
      <c r="B18" s="9"/>
      <c r="C18" s="1"/>
      <c r="D18" s="11"/>
      <c r="E18" s="11"/>
      <c r="F18" s="12"/>
      <c r="G18" s="17"/>
      <c r="H18" s="18"/>
      <c r="I18" s="2"/>
      <c r="J18" s="2"/>
      <c r="K18" s="8"/>
      <c r="L18" s="19"/>
      <c r="M18" s="20"/>
      <c r="N18" s="20"/>
      <c r="O18" s="5"/>
      <c r="P18" s="21"/>
      <c r="Q18" s="22"/>
      <c r="R18" s="23"/>
      <c r="S18" s="43"/>
      <c r="T18" s="103" t="str">
        <f t="shared" si="0"/>
        <v>0 XPF</v>
      </c>
      <c r="U18" s="24"/>
      <c r="V18" s="18"/>
      <c r="W18" s="2"/>
      <c r="X18" s="2"/>
      <c r="Y18" s="18"/>
      <c r="Z18" s="2"/>
      <c r="AA18" s="25"/>
      <c r="AB18" s="25"/>
      <c r="AC18" s="15"/>
      <c r="AD18" s="35"/>
      <c r="AE18" s="22"/>
      <c r="AF18" s="22"/>
      <c r="AG18" s="22"/>
      <c r="AH18" s="22"/>
      <c r="AI18" s="22"/>
      <c r="AJ18" s="36"/>
      <c r="AK18" s="22"/>
      <c r="AL18" s="22"/>
      <c r="AM18" s="22"/>
      <c r="AN18" s="36"/>
      <c r="AO18" s="36"/>
      <c r="AP18" s="22"/>
      <c r="AQ18" s="22"/>
      <c r="AR18" s="22"/>
      <c r="AS18" s="37"/>
      <c r="AT18" s="45"/>
      <c r="AU18" s="46"/>
      <c r="AV18" s="75">
        <f t="shared" si="1"/>
        <v>0</v>
      </c>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row>
    <row r="19" spans="1:111" s="74" customFormat="1" ht="30" customHeight="1">
      <c r="A19" s="68">
        <f t="shared" si="2"/>
        <v>8</v>
      </c>
      <c r="B19" s="9"/>
      <c r="C19" s="1"/>
      <c r="D19" s="11"/>
      <c r="E19" s="11"/>
      <c r="F19" s="12"/>
      <c r="G19" s="17"/>
      <c r="H19" s="18"/>
      <c r="I19" s="2"/>
      <c r="J19" s="2"/>
      <c r="K19" s="8"/>
      <c r="L19" s="19"/>
      <c r="M19" s="20"/>
      <c r="N19" s="20"/>
      <c r="O19" s="5"/>
      <c r="P19" s="21"/>
      <c r="Q19" s="22"/>
      <c r="R19" s="23"/>
      <c r="S19" s="43"/>
      <c r="T19" s="103" t="str">
        <f t="shared" si="0"/>
        <v>0 XPF</v>
      </c>
      <c r="U19" s="24"/>
      <c r="V19" s="18"/>
      <c r="W19" s="2"/>
      <c r="X19" s="2"/>
      <c r="Y19" s="18"/>
      <c r="Z19" s="2"/>
      <c r="AA19" s="25"/>
      <c r="AB19" s="25"/>
      <c r="AC19" s="15"/>
      <c r="AD19" s="35"/>
      <c r="AE19" s="22"/>
      <c r="AF19" s="22"/>
      <c r="AG19" s="22"/>
      <c r="AH19" s="22"/>
      <c r="AI19" s="22"/>
      <c r="AJ19" s="36"/>
      <c r="AK19" s="22"/>
      <c r="AL19" s="22"/>
      <c r="AM19" s="22"/>
      <c r="AN19" s="36"/>
      <c r="AO19" s="36"/>
      <c r="AP19" s="22"/>
      <c r="AQ19" s="22"/>
      <c r="AR19" s="22"/>
      <c r="AS19" s="37"/>
      <c r="AT19" s="45"/>
      <c r="AU19" s="46"/>
      <c r="AV19" s="75">
        <f t="shared" si="1"/>
        <v>0</v>
      </c>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row>
    <row r="20" spans="1:111" s="74" customFormat="1" ht="30" customHeight="1">
      <c r="A20" s="68">
        <f t="shared" si="2"/>
        <v>9</v>
      </c>
      <c r="B20" s="9"/>
      <c r="C20" s="1"/>
      <c r="D20" s="11"/>
      <c r="E20" s="11"/>
      <c r="F20" s="12"/>
      <c r="G20" s="17"/>
      <c r="H20" s="18"/>
      <c r="I20" s="2"/>
      <c r="J20" s="2"/>
      <c r="K20" s="8"/>
      <c r="L20" s="19"/>
      <c r="M20" s="20"/>
      <c r="N20" s="20"/>
      <c r="O20" s="5"/>
      <c r="P20" s="21"/>
      <c r="Q20" s="22"/>
      <c r="R20" s="23"/>
      <c r="S20" s="43"/>
      <c r="T20" s="103" t="str">
        <f t="shared" si="0"/>
        <v>0 XPF</v>
      </c>
      <c r="U20" s="24"/>
      <c r="V20" s="18"/>
      <c r="W20" s="2"/>
      <c r="X20" s="2"/>
      <c r="Y20" s="18"/>
      <c r="Z20" s="2"/>
      <c r="AA20" s="25"/>
      <c r="AB20" s="25"/>
      <c r="AC20" s="15"/>
      <c r="AD20" s="35"/>
      <c r="AE20" s="22"/>
      <c r="AF20" s="22"/>
      <c r="AG20" s="22"/>
      <c r="AH20" s="22"/>
      <c r="AI20" s="22"/>
      <c r="AJ20" s="36"/>
      <c r="AK20" s="22"/>
      <c r="AL20" s="22"/>
      <c r="AM20" s="22"/>
      <c r="AN20" s="36"/>
      <c r="AO20" s="36"/>
      <c r="AP20" s="22"/>
      <c r="AQ20" s="22"/>
      <c r="AR20" s="22"/>
      <c r="AS20" s="37"/>
      <c r="AT20" s="45"/>
      <c r="AU20" s="46"/>
      <c r="AV20" s="75">
        <f t="shared" si="1"/>
        <v>0</v>
      </c>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row>
    <row r="21" spans="1:111" s="74" customFormat="1" ht="30" customHeight="1">
      <c r="A21" s="68">
        <f t="shared" si="2"/>
        <v>10</v>
      </c>
      <c r="B21" s="9"/>
      <c r="C21" s="1"/>
      <c r="D21" s="11"/>
      <c r="E21" s="11"/>
      <c r="F21" s="12"/>
      <c r="G21" s="17"/>
      <c r="H21" s="18"/>
      <c r="I21" s="2"/>
      <c r="J21" s="2"/>
      <c r="K21" s="8"/>
      <c r="L21" s="19"/>
      <c r="M21" s="20"/>
      <c r="N21" s="20"/>
      <c r="O21" s="5"/>
      <c r="P21" s="21"/>
      <c r="Q21" s="22"/>
      <c r="R21" s="23"/>
      <c r="S21" s="43"/>
      <c r="T21" s="103" t="str">
        <f t="shared" si="0"/>
        <v>0 XPF</v>
      </c>
      <c r="U21" s="24"/>
      <c r="V21" s="18"/>
      <c r="W21" s="2"/>
      <c r="X21" s="2"/>
      <c r="Y21" s="18"/>
      <c r="Z21" s="2"/>
      <c r="AA21" s="25"/>
      <c r="AB21" s="25"/>
      <c r="AC21" s="15"/>
      <c r="AD21" s="35"/>
      <c r="AE21" s="22"/>
      <c r="AF21" s="22"/>
      <c r="AG21" s="22"/>
      <c r="AH21" s="22"/>
      <c r="AI21" s="22"/>
      <c r="AJ21" s="36"/>
      <c r="AK21" s="22"/>
      <c r="AL21" s="22"/>
      <c r="AM21" s="22"/>
      <c r="AN21" s="36"/>
      <c r="AO21" s="36"/>
      <c r="AP21" s="22"/>
      <c r="AQ21" s="22"/>
      <c r="AR21" s="22"/>
      <c r="AS21" s="37"/>
      <c r="AT21" s="45"/>
      <c r="AU21" s="46"/>
      <c r="AV21" s="75">
        <f t="shared" si="1"/>
        <v>0</v>
      </c>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row>
    <row r="22" spans="1:111" s="74" customFormat="1" ht="30" customHeight="1">
      <c r="A22" s="68">
        <f t="shared" si="2"/>
        <v>11</v>
      </c>
      <c r="B22" s="9"/>
      <c r="C22" s="1"/>
      <c r="D22" s="11"/>
      <c r="E22" s="11"/>
      <c r="F22" s="12"/>
      <c r="G22" s="17"/>
      <c r="H22" s="18"/>
      <c r="I22" s="2"/>
      <c r="J22" s="2"/>
      <c r="K22" s="8"/>
      <c r="L22" s="19"/>
      <c r="M22" s="20"/>
      <c r="N22" s="20"/>
      <c r="O22" s="5"/>
      <c r="P22" s="21"/>
      <c r="Q22" s="22"/>
      <c r="R22" s="23"/>
      <c r="S22" s="43"/>
      <c r="T22" s="103" t="str">
        <f t="shared" si="0"/>
        <v>0 XPF</v>
      </c>
      <c r="U22" s="24"/>
      <c r="V22" s="18"/>
      <c r="W22" s="2"/>
      <c r="X22" s="2"/>
      <c r="Y22" s="18"/>
      <c r="Z22" s="2"/>
      <c r="AA22" s="25"/>
      <c r="AB22" s="25"/>
      <c r="AC22" s="15"/>
      <c r="AD22" s="35"/>
      <c r="AE22" s="22"/>
      <c r="AF22" s="22"/>
      <c r="AG22" s="22"/>
      <c r="AH22" s="22"/>
      <c r="AI22" s="22"/>
      <c r="AJ22" s="36"/>
      <c r="AK22" s="22"/>
      <c r="AL22" s="22"/>
      <c r="AM22" s="22"/>
      <c r="AN22" s="36"/>
      <c r="AO22" s="36"/>
      <c r="AP22" s="22"/>
      <c r="AQ22" s="22"/>
      <c r="AR22" s="22"/>
      <c r="AS22" s="37"/>
      <c r="AT22" s="45"/>
      <c r="AU22" s="46"/>
      <c r="AV22" s="75">
        <f t="shared" si="1"/>
        <v>0</v>
      </c>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row>
    <row r="23" spans="1:111" s="74" customFormat="1" ht="30" customHeight="1">
      <c r="A23" s="68">
        <f t="shared" si="2"/>
        <v>12</v>
      </c>
      <c r="B23" s="9"/>
      <c r="C23" s="1"/>
      <c r="D23" s="11"/>
      <c r="E23" s="11"/>
      <c r="F23" s="12"/>
      <c r="G23" s="17"/>
      <c r="H23" s="18"/>
      <c r="I23" s="2"/>
      <c r="J23" s="2"/>
      <c r="K23" s="8"/>
      <c r="L23" s="19"/>
      <c r="M23" s="20"/>
      <c r="N23" s="20"/>
      <c r="O23" s="5"/>
      <c r="P23" s="21"/>
      <c r="Q23" s="22"/>
      <c r="R23" s="23"/>
      <c r="S23" s="43"/>
      <c r="T23" s="103" t="str">
        <f t="shared" si="0"/>
        <v>0 XPF</v>
      </c>
      <c r="U23" s="24"/>
      <c r="V23" s="18"/>
      <c r="W23" s="2"/>
      <c r="X23" s="2"/>
      <c r="Y23" s="18"/>
      <c r="Z23" s="2"/>
      <c r="AA23" s="25"/>
      <c r="AB23" s="25"/>
      <c r="AC23" s="15"/>
      <c r="AD23" s="35"/>
      <c r="AE23" s="22"/>
      <c r="AF23" s="22"/>
      <c r="AG23" s="22"/>
      <c r="AH23" s="22"/>
      <c r="AI23" s="22"/>
      <c r="AJ23" s="36"/>
      <c r="AK23" s="22"/>
      <c r="AL23" s="22"/>
      <c r="AM23" s="22"/>
      <c r="AN23" s="36"/>
      <c r="AO23" s="36"/>
      <c r="AP23" s="22"/>
      <c r="AQ23" s="22"/>
      <c r="AR23" s="22"/>
      <c r="AS23" s="37"/>
      <c r="AT23" s="45"/>
      <c r="AU23" s="46"/>
      <c r="AV23" s="75">
        <f t="shared" si="1"/>
        <v>0</v>
      </c>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row>
    <row r="24" spans="1:111" s="74" customFormat="1" ht="30" customHeight="1">
      <c r="A24" s="68">
        <f t="shared" si="2"/>
        <v>13</v>
      </c>
      <c r="B24" s="9"/>
      <c r="C24" s="1"/>
      <c r="D24" s="11"/>
      <c r="E24" s="11"/>
      <c r="F24" s="12"/>
      <c r="G24" s="17"/>
      <c r="H24" s="18"/>
      <c r="I24" s="2"/>
      <c r="J24" s="2"/>
      <c r="K24" s="8"/>
      <c r="L24" s="19"/>
      <c r="M24" s="20"/>
      <c r="N24" s="20"/>
      <c r="O24" s="5"/>
      <c r="P24" s="21"/>
      <c r="Q24" s="22"/>
      <c r="R24" s="23"/>
      <c r="S24" s="43"/>
      <c r="T24" s="103" t="str">
        <f t="shared" si="0"/>
        <v>0 XPF</v>
      </c>
      <c r="U24" s="24"/>
      <c r="V24" s="18"/>
      <c r="W24" s="2"/>
      <c r="X24" s="2"/>
      <c r="Y24" s="18"/>
      <c r="Z24" s="2"/>
      <c r="AA24" s="25"/>
      <c r="AB24" s="25"/>
      <c r="AC24" s="15"/>
      <c r="AD24" s="35"/>
      <c r="AE24" s="22"/>
      <c r="AF24" s="22"/>
      <c r="AG24" s="22"/>
      <c r="AH24" s="22"/>
      <c r="AI24" s="22"/>
      <c r="AJ24" s="36"/>
      <c r="AK24" s="22"/>
      <c r="AL24" s="22"/>
      <c r="AM24" s="22"/>
      <c r="AN24" s="36"/>
      <c r="AO24" s="36"/>
      <c r="AP24" s="22"/>
      <c r="AQ24" s="22"/>
      <c r="AR24" s="22"/>
      <c r="AS24" s="37"/>
      <c r="AT24" s="45"/>
      <c r="AU24" s="46"/>
      <c r="AV24" s="75">
        <f t="shared" si="1"/>
        <v>0</v>
      </c>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row>
    <row r="25" spans="1:111" s="74" customFormat="1" ht="30" customHeight="1">
      <c r="A25" s="68">
        <f t="shared" si="2"/>
        <v>14</v>
      </c>
      <c r="B25" s="9"/>
      <c r="C25" s="1"/>
      <c r="D25" s="11"/>
      <c r="E25" s="11"/>
      <c r="F25" s="12"/>
      <c r="G25" s="17"/>
      <c r="H25" s="18"/>
      <c r="I25" s="2"/>
      <c r="J25" s="2"/>
      <c r="K25" s="8"/>
      <c r="L25" s="19"/>
      <c r="M25" s="20"/>
      <c r="N25" s="20"/>
      <c r="O25" s="5"/>
      <c r="P25" s="21"/>
      <c r="Q25" s="22"/>
      <c r="R25" s="23"/>
      <c r="S25" s="43"/>
      <c r="T25" s="103" t="str">
        <f t="shared" si="0"/>
        <v>0 XPF</v>
      </c>
      <c r="U25" s="24"/>
      <c r="V25" s="18"/>
      <c r="W25" s="2"/>
      <c r="X25" s="2"/>
      <c r="Y25" s="18"/>
      <c r="Z25" s="2"/>
      <c r="AA25" s="25"/>
      <c r="AB25" s="25"/>
      <c r="AC25" s="15"/>
      <c r="AD25" s="35"/>
      <c r="AE25" s="22"/>
      <c r="AF25" s="22"/>
      <c r="AG25" s="22"/>
      <c r="AH25" s="22"/>
      <c r="AI25" s="22"/>
      <c r="AJ25" s="36"/>
      <c r="AK25" s="22"/>
      <c r="AL25" s="22"/>
      <c r="AM25" s="22"/>
      <c r="AN25" s="36"/>
      <c r="AO25" s="36"/>
      <c r="AP25" s="22"/>
      <c r="AQ25" s="22"/>
      <c r="AR25" s="22"/>
      <c r="AS25" s="37"/>
      <c r="AT25" s="45"/>
      <c r="AU25" s="46"/>
      <c r="AV25" s="75">
        <f t="shared" si="1"/>
        <v>0</v>
      </c>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row>
    <row r="26" spans="1:111" s="74" customFormat="1" ht="30" customHeight="1">
      <c r="A26" s="68">
        <f t="shared" si="2"/>
        <v>15</v>
      </c>
      <c r="B26" s="9"/>
      <c r="C26" s="1"/>
      <c r="D26" s="11"/>
      <c r="E26" s="11"/>
      <c r="F26" s="12"/>
      <c r="G26" s="17"/>
      <c r="H26" s="18"/>
      <c r="I26" s="2"/>
      <c r="J26" s="2"/>
      <c r="K26" s="8"/>
      <c r="L26" s="19"/>
      <c r="M26" s="20"/>
      <c r="N26" s="20"/>
      <c r="O26" s="5"/>
      <c r="P26" s="21"/>
      <c r="Q26" s="22"/>
      <c r="R26" s="23"/>
      <c r="S26" s="43"/>
      <c r="T26" s="103" t="str">
        <f t="shared" si="0"/>
        <v>0 XPF</v>
      </c>
      <c r="U26" s="24"/>
      <c r="V26" s="18"/>
      <c r="W26" s="2"/>
      <c r="X26" s="2"/>
      <c r="Y26" s="18"/>
      <c r="Z26" s="2"/>
      <c r="AA26" s="25"/>
      <c r="AB26" s="25"/>
      <c r="AC26" s="15"/>
      <c r="AD26" s="35"/>
      <c r="AE26" s="22"/>
      <c r="AF26" s="22"/>
      <c r="AG26" s="22"/>
      <c r="AH26" s="22"/>
      <c r="AI26" s="22"/>
      <c r="AJ26" s="36"/>
      <c r="AK26" s="22"/>
      <c r="AL26" s="22"/>
      <c r="AM26" s="22"/>
      <c r="AN26" s="36"/>
      <c r="AO26" s="36"/>
      <c r="AP26" s="22"/>
      <c r="AQ26" s="22"/>
      <c r="AR26" s="22"/>
      <c r="AS26" s="37"/>
      <c r="AT26" s="45"/>
      <c r="AU26" s="46"/>
      <c r="AV26" s="75">
        <f t="shared" si="1"/>
        <v>0</v>
      </c>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row>
    <row r="27" spans="1:111" s="74" customFormat="1" ht="30" customHeight="1">
      <c r="A27" s="68">
        <f t="shared" si="2"/>
        <v>16</v>
      </c>
      <c r="B27" s="9"/>
      <c r="C27" s="1"/>
      <c r="D27" s="11"/>
      <c r="E27" s="11"/>
      <c r="F27" s="12"/>
      <c r="G27" s="17"/>
      <c r="H27" s="18"/>
      <c r="I27" s="2"/>
      <c r="J27" s="2"/>
      <c r="K27" s="8"/>
      <c r="L27" s="19"/>
      <c r="M27" s="20"/>
      <c r="N27" s="20"/>
      <c r="O27" s="5"/>
      <c r="P27" s="21"/>
      <c r="Q27" s="22"/>
      <c r="R27" s="23"/>
      <c r="S27" s="43"/>
      <c r="T27" s="103" t="str">
        <f t="shared" si="0"/>
        <v>0 XPF</v>
      </c>
      <c r="U27" s="24"/>
      <c r="V27" s="18"/>
      <c r="W27" s="2"/>
      <c r="X27" s="2"/>
      <c r="Y27" s="18"/>
      <c r="Z27" s="2"/>
      <c r="AA27" s="25"/>
      <c r="AB27" s="25"/>
      <c r="AC27" s="15"/>
      <c r="AD27" s="35"/>
      <c r="AE27" s="22"/>
      <c r="AF27" s="22"/>
      <c r="AG27" s="22"/>
      <c r="AH27" s="22"/>
      <c r="AI27" s="22"/>
      <c r="AJ27" s="36"/>
      <c r="AK27" s="22"/>
      <c r="AL27" s="22"/>
      <c r="AM27" s="22"/>
      <c r="AN27" s="36"/>
      <c r="AO27" s="36"/>
      <c r="AP27" s="22"/>
      <c r="AQ27" s="22"/>
      <c r="AR27" s="22"/>
      <c r="AS27" s="37"/>
      <c r="AT27" s="45"/>
      <c r="AU27" s="46"/>
      <c r="AV27" s="75">
        <f t="shared" si="1"/>
        <v>0</v>
      </c>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row>
    <row r="28" spans="1:111" s="74" customFormat="1" ht="30" customHeight="1">
      <c r="A28" s="68">
        <f t="shared" si="2"/>
        <v>17</v>
      </c>
      <c r="B28" s="9"/>
      <c r="C28" s="1"/>
      <c r="D28" s="11"/>
      <c r="E28" s="11"/>
      <c r="F28" s="12"/>
      <c r="G28" s="17"/>
      <c r="H28" s="18"/>
      <c r="I28" s="2"/>
      <c r="J28" s="2"/>
      <c r="K28" s="8"/>
      <c r="L28" s="19"/>
      <c r="M28" s="20"/>
      <c r="N28" s="20"/>
      <c r="O28" s="5"/>
      <c r="P28" s="21"/>
      <c r="Q28" s="22"/>
      <c r="R28" s="23"/>
      <c r="S28" s="43"/>
      <c r="T28" s="103" t="str">
        <f t="shared" si="0"/>
        <v>0 XPF</v>
      </c>
      <c r="U28" s="24"/>
      <c r="V28" s="18"/>
      <c r="W28" s="2"/>
      <c r="X28" s="2"/>
      <c r="Y28" s="18"/>
      <c r="Z28" s="2"/>
      <c r="AA28" s="25"/>
      <c r="AB28" s="25"/>
      <c r="AC28" s="15"/>
      <c r="AD28" s="35"/>
      <c r="AE28" s="22"/>
      <c r="AF28" s="22"/>
      <c r="AG28" s="22"/>
      <c r="AH28" s="22"/>
      <c r="AI28" s="22"/>
      <c r="AJ28" s="36"/>
      <c r="AK28" s="22"/>
      <c r="AL28" s="22"/>
      <c r="AM28" s="22"/>
      <c r="AN28" s="36"/>
      <c r="AO28" s="36"/>
      <c r="AP28" s="22"/>
      <c r="AQ28" s="22"/>
      <c r="AR28" s="22"/>
      <c r="AS28" s="37"/>
      <c r="AT28" s="45"/>
      <c r="AU28" s="46"/>
      <c r="AV28" s="75">
        <f t="shared" si="1"/>
        <v>0</v>
      </c>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row>
    <row r="29" spans="1:111" s="74" customFormat="1" ht="30" customHeight="1">
      <c r="A29" s="68">
        <f>A28+1</f>
        <v>18</v>
      </c>
      <c r="B29" s="9"/>
      <c r="C29" s="1"/>
      <c r="D29" s="11"/>
      <c r="E29" s="11"/>
      <c r="F29" s="12"/>
      <c r="G29" s="17"/>
      <c r="H29" s="18"/>
      <c r="I29" s="2"/>
      <c r="J29" s="2"/>
      <c r="K29" s="8"/>
      <c r="L29" s="19"/>
      <c r="M29" s="20"/>
      <c r="N29" s="20"/>
      <c r="O29" s="5"/>
      <c r="P29" s="21"/>
      <c r="Q29" s="22"/>
      <c r="R29" s="23"/>
      <c r="S29" s="43"/>
      <c r="T29" s="103" t="str">
        <f t="shared" si="0"/>
        <v>0 XPF</v>
      </c>
      <c r="U29" s="24"/>
      <c r="V29" s="18"/>
      <c r="W29" s="2"/>
      <c r="X29" s="2"/>
      <c r="Y29" s="18"/>
      <c r="Z29" s="2"/>
      <c r="AA29" s="25"/>
      <c r="AB29" s="25"/>
      <c r="AC29" s="15"/>
      <c r="AD29" s="35"/>
      <c r="AE29" s="22"/>
      <c r="AF29" s="22"/>
      <c r="AG29" s="22"/>
      <c r="AH29" s="22"/>
      <c r="AI29" s="22"/>
      <c r="AJ29" s="36"/>
      <c r="AK29" s="22"/>
      <c r="AL29" s="22"/>
      <c r="AM29" s="22"/>
      <c r="AN29" s="36"/>
      <c r="AO29" s="36"/>
      <c r="AP29" s="22"/>
      <c r="AQ29" s="22"/>
      <c r="AR29" s="22"/>
      <c r="AS29" s="37"/>
      <c r="AT29" s="45"/>
      <c r="AU29" s="46"/>
      <c r="AV29" s="75">
        <f t="shared" si="1"/>
        <v>0</v>
      </c>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row>
    <row r="30" spans="1:111" s="74" customFormat="1" ht="30" customHeight="1">
      <c r="A30" s="68">
        <f aca="true" t="shared" si="3" ref="A30:A41">A29+1</f>
        <v>19</v>
      </c>
      <c r="B30" s="9"/>
      <c r="C30" s="1"/>
      <c r="D30" s="11"/>
      <c r="E30" s="11"/>
      <c r="F30" s="12"/>
      <c r="G30" s="17"/>
      <c r="H30" s="18"/>
      <c r="I30" s="2"/>
      <c r="J30" s="2"/>
      <c r="K30" s="8"/>
      <c r="L30" s="19"/>
      <c r="M30" s="20"/>
      <c r="N30" s="20"/>
      <c r="O30" s="5"/>
      <c r="P30" s="21"/>
      <c r="Q30" s="22"/>
      <c r="R30" s="23"/>
      <c r="S30" s="43"/>
      <c r="T30" s="103" t="str">
        <f t="shared" si="0"/>
        <v>0 XPF</v>
      </c>
      <c r="U30" s="24"/>
      <c r="V30" s="18"/>
      <c r="W30" s="2"/>
      <c r="X30" s="2"/>
      <c r="Y30" s="18"/>
      <c r="Z30" s="2"/>
      <c r="AA30" s="25"/>
      <c r="AB30" s="25"/>
      <c r="AC30" s="15"/>
      <c r="AD30" s="35"/>
      <c r="AE30" s="22"/>
      <c r="AF30" s="22"/>
      <c r="AG30" s="22"/>
      <c r="AH30" s="22"/>
      <c r="AI30" s="22"/>
      <c r="AJ30" s="36"/>
      <c r="AK30" s="22"/>
      <c r="AL30" s="22"/>
      <c r="AM30" s="22"/>
      <c r="AN30" s="36"/>
      <c r="AO30" s="36"/>
      <c r="AP30" s="22"/>
      <c r="AQ30" s="22"/>
      <c r="AR30" s="22"/>
      <c r="AS30" s="37"/>
      <c r="AT30" s="45"/>
      <c r="AU30" s="46"/>
      <c r="AV30" s="75">
        <f t="shared" si="1"/>
        <v>0</v>
      </c>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row>
    <row r="31" spans="1:111" s="74" customFormat="1" ht="30" customHeight="1">
      <c r="A31" s="68">
        <f t="shared" si="3"/>
        <v>20</v>
      </c>
      <c r="B31" s="9"/>
      <c r="C31" s="1"/>
      <c r="D31" s="11"/>
      <c r="E31" s="11"/>
      <c r="F31" s="12"/>
      <c r="G31" s="17"/>
      <c r="H31" s="18"/>
      <c r="I31" s="2"/>
      <c r="J31" s="2"/>
      <c r="K31" s="8"/>
      <c r="L31" s="19"/>
      <c r="M31" s="20"/>
      <c r="N31" s="20"/>
      <c r="O31" s="5"/>
      <c r="P31" s="21"/>
      <c r="Q31" s="22"/>
      <c r="R31" s="23"/>
      <c r="S31" s="43"/>
      <c r="T31" s="103" t="str">
        <f t="shared" si="0"/>
        <v>0 XPF</v>
      </c>
      <c r="U31" s="24"/>
      <c r="V31" s="18"/>
      <c r="W31" s="2"/>
      <c r="X31" s="2"/>
      <c r="Y31" s="18"/>
      <c r="Z31" s="2"/>
      <c r="AA31" s="25"/>
      <c r="AB31" s="25"/>
      <c r="AC31" s="15"/>
      <c r="AD31" s="35"/>
      <c r="AE31" s="22"/>
      <c r="AF31" s="22"/>
      <c r="AG31" s="22"/>
      <c r="AH31" s="22"/>
      <c r="AI31" s="22"/>
      <c r="AJ31" s="36"/>
      <c r="AK31" s="22"/>
      <c r="AL31" s="22"/>
      <c r="AM31" s="22"/>
      <c r="AN31" s="36"/>
      <c r="AO31" s="36"/>
      <c r="AP31" s="22"/>
      <c r="AQ31" s="22"/>
      <c r="AR31" s="22"/>
      <c r="AS31" s="37"/>
      <c r="AT31" s="45"/>
      <c r="AU31" s="46"/>
      <c r="AV31" s="75">
        <f t="shared" si="1"/>
        <v>0</v>
      </c>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row>
    <row r="32" spans="1:111" s="74" customFormat="1" ht="30" customHeight="1">
      <c r="A32" s="68">
        <f t="shared" si="3"/>
        <v>21</v>
      </c>
      <c r="B32" s="9"/>
      <c r="C32" s="1"/>
      <c r="D32" s="11"/>
      <c r="E32" s="11"/>
      <c r="F32" s="12"/>
      <c r="G32" s="17"/>
      <c r="H32" s="18"/>
      <c r="I32" s="2"/>
      <c r="J32" s="2"/>
      <c r="K32" s="8"/>
      <c r="L32" s="19"/>
      <c r="M32" s="20"/>
      <c r="N32" s="20"/>
      <c r="O32" s="5"/>
      <c r="P32" s="21"/>
      <c r="Q32" s="22"/>
      <c r="R32" s="23"/>
      <c r="S32" s="43"/>
      <c r="T32" s="103" t="str">
        <f t="shared" si="0"/>
        <v>0 XPF</v>
      </c>
      <c r="U32" s="24"/>
      <c r="V32" s="18"/>
      <c r="W32" s="2"/>
      <c r="X32" s="2"/>
      <c r="Y32" s="18"/>
      <c r="Z32" s="2"/>
      <c r="AA32" s="25"/>
      <c r="AB32" s="25"/>
      <c r="AC32" s="15"/>
      <c r="AD32" s="35"/>
      <c r="AE32" s="22"/>
      <c r="AF32" s="22"/>
      <c r="AG32" s="22"/>
      <c r="AH32" s="22"/>
      <c r="AI32" s="22"/>
      <c r="AJ32" s="36"/>
      <c r="AK32" s="22"/>
      <c r="AL32" s="22"/>
      <c r="AM32" s="22"/>
      <c r="AN32" s="36"/>
      <c r="AO32" s="36"/>
      <c r="AP32" s="22"/>
      <c r="AQ32" s="22"/>
      <c r="AR32" s="22"/>
      <c r="AS32" s="37"/>
      <c r="AT32" s="45"/>
      <c r="AU32" s="46"/>
      <c r="AV32" s="75">
        <f t="shared" si="1"/>
        <v>0</v>
      </c>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row>
    <row r="33" spans="1:111" s="74" customFormat="1" ht="30" customHeight="1">
      <c r="A33" s="68">
        <f t="shared" si="3"/>
        <v>22</v>
      </c>
      <c r="B33" s="9"/>
      <c r="C33" s="1"/>
      <c r="D33" s="11"/>
      <c r="E33" s="11"/>
      <c r="F33" s="12"/>
      <c r="G33" s="17"/>
      <c r="H33" s="18"/>
      <c r="I33" s="2"/>
      <c r="J33" s="2"/>
      <c r="K33" s="8"/>
      <c r="L33" s="19"/>
      <c r="M33" s="20"/>
      <c r="N33" s="20"/>
      <c r="O33" s="5"/>
      <c r="P33" s="21"/>
      <c r="Q33" s="22"/>
      <c r="R33" s="23"/>
      <c r="S33" s="43"/>
      <c r="T33" s="103" t="str">
        <f t="shared" si="0"/>
        <v>0 XPF</v>
      </c>
      <c r="U33" s="24"/>
      <c r="V33" s="18"/>
      <c r="W33" s="2"/>
      <c r="X33" s="2"/>
      <c r="Y33" s="18"/>
      <c r="Z33" s="2"/>
      <c r="AA33" s="25"/>
      <c r="AB33" s="25"/>
      <c r="AC33" s="15"/>
      <c r="AD33" s="35"/>
      <c r="AE33" s="22"/>
      <c r="AF33" s="22"/>
      <c r="AG33" s="22"/>
      <c r="AH33" s="22"/>
      <c r="AI33" s="22"/>
      <c r="AJ33" s="36"/>
      <c r="AK33" s="22"/>
      <c r="AL33" s="22"/>
      <c r="AM33" s="22"/>
      <c r="AN33" s="36"/>
      <c r="AO33" s="36"/>
      <c r="AP33" s="22"/>
      <c r="AQ33" s="22"/>
      <c r="AR33" s="22"/>
      <c r="AS33" s="37"/>
      <c r="AT33" s="45"/>
      <c r="AU33" s="46"/>
      <c r="AV33" s="75">
        <f t="shared" si="1"/>
        <v>0</v>
      </c>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row>
    <row r="34" spans="1:111" s="74" customFormat="1" ht="30" customHeight="1">
      <c r="A34" s="68">
        <f t="shared" si="3"/>
        <v>23</v>
      </c>
      <c r="B34" s="9"/>
      <c r="C34" s="1"/>
      <c r="D34" s="11"/>
      <c r="E34" s="11"/>
      <c r="F34" s="12"/>
      <c r="G34" s="17"/>
      <c r="H34" s="18"/>
      <c r="I34" s="2"/>
      <c r="J34" s="2"/>
      <c r="K34" s="8"/>
      <c r="L34" s="19"/>
      <c r="M34" s="20"/>
      <c r="N34" s="20"/>
      <c r="O34" s="5"/>
      <c r="P34" s="21"/>
      <c r="Q34" s="22"/>
      <c r="R34" s="23"/>
      <c r="S34" s="43"/>
      <c r="T34" s="103" t="str">
        <f t="shared" si="0"/>
        <v>0 XPF</v>
      </c>
      <c r="U34" s="24"/>
      <c r="V34" s="18"/>
      <c r="W34" s="2"/>
      <c r="X34" s="2"/>
      <c r="Y34" s="18"/>
      <c r="Z34" s="2"/>
      <c r="AA34" s="25"/>
      <c r="AB34" s="25"/>
      <c r="AC34" s="15"/>
      <c r="AD34" s="35"/>
      <c r="AE34" s="22"/>
      <c r="AF34" s="22"/>
      <c r="AG34" s="22"/>
      <c r="AH34" s="22"/>
      <c r="AI34" s="22"/>
      <c r="AJ34" s="36"/>
      <c r="AK34" s="22"/>
      <c r="AL34" s="22"/>
      <c r="AM34" s="22"/>
      <c r="AN34" s="36"/>
      <c r="AO34" s="36"/>
      <c r="AP34" s="22"/>
      <c r="AQ34" s="22"/>
      <c r="AR34" s="22"/>
      <c r="AS34" s="37"/>
      <c r="AT34" s="45"/>
      <c r="AU34" s="46"/>
      <c r="AV34" s="75">
        <f t="shared" si="1"/>
        <v>0</v>
      </c>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row>
    <row r="35" spans="1:111" s="74" customFormat="1" ht="30" customHeight="1">
      <c r="A35" s="68">
        <f t="shared" si="3"/>
        <v>24</v>
      </c>
      <c r="B35" s="9"/>
      <c r="C35" s="1"/>
      <c r="D35" s="11"/>
      <c r="E35" s="11"/>
      <c r="F35" s="12"/>
      <c r="G35" s="17"/>
      <c r="H35" s="18"/>
      <c r="I35" s="2"/>
      <c r="J35" s="2"/>
      <c r="K35" s="8"/>
      <c r="L35" s="19"/>
      <c r="M35" s="20"/>
      <c r="N35" s="20"/>
      <c r="O35" s="5"/>
      <c r="P35" s="21"/>
      <c r="Q35" s="22"/>
      <c r="R35" s="23"/>
      <c r="S35" s="43"/>
      <c r="T35" s="103" t="str">
        <f t="shared" si="0"/>
        <v>0 XPF</v>
      </c>
      <c r="U35" s="24"/>
      <c r="V35" s="18"/>
      <c r="W35" s="2"/>
      <c r="X35" s="2"/>
      <c r="Y35" s="18"/>
      <c r="Z35" s="2"/>
      <c r="AA35" s="25"/>
      <c r="AB35" s="25"/>
      <c r="AC35" s="15"/>
      <c r="AD35" s="35"/>
      <c r="AE35" s="22"/>
      <c r="AF35" s="22"/>
      <c r="AG35" s="22"/>
      <c r="AH35" s="22"/>
      <c r="AI35" s="22"/>
      <c r="AJ35" s="36"/>
      <c r="AK35" s="22"/>
      <c r="AL35" s="22"/>
      <c r="AM35" s="22"/>
      <c r="AN35" s="36"/>
      <c r="AO35" s="36"/>
      <c r="AP35" s="22"/>
      <c r="AQ35" s="22"/>
      <c r="AR35" s="22"/>
      <c r="AS35" s="37"/>
      <c r="AT35" s="45"/>
      <c r="AU35" s="46"/>
      <c r="AV35" s="75">
        <f t="shared" si="1"/>
        <v>0</v>
      </c>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row>
    <row r="36" spans="1:111" s="74" customFormat="1" ht="30" customHeight="1">
      <c r="A36" s="68">
        <f>A35+1</f>
        <v>25</v>
      </c>
      <c r="B36" s="9"/>
      <c r="C36" s="1"/>
      <c r="D36" s="11"/>
      <c r="E36" s="11"/>
      <c r="F36" s="12"/>
      <c r="G36" s="17"/>
      <c r="H36" s="18"/>
      <c r="I36" s="2"/>
      <c r="J36" s="2"/>
      <c r="K36" s="8"/>
      <c r="L36" s="19"/>
      <c r="M36" s="20"/>
      <c r="N36" s="20"/>
      <c r="O36" s="5"/>
      <c r="P36" s="21"/>
      <c r="Q36" s="22"/>
      <c r="R36" s="23"/>
      <c r="S36" s="43"/>
      <c r="T36" s="103" t="str">
        <f t="shared" si="0"/>
        <v>0 XPF</v>
      </c>
      <c r="U36" s="24"/>
      <c r="V36" s="18"/>
      <c r="W36" s="2"/>
      <c r="X36" s="2"/>
      <c r="Y36" s="18"/>
      <c r="Z36" s="2"/>
      <c r="AA36" s="25"/>
      <c r="AB36" s="25"/>
      <c r="AC36" s="15"/>
      <c r="AD36" s="35"/>
      <c r="AE36" s="22"/>
      <c r="AF36" s="22"/>
      <c r="AG36" s="22"/>
      <c r="AH36" s="22"/>
      <c r="AI36" s="22"/>
      <c r="AJ36" s="36"/>
      <c r="AK36" s="22"/>
      <c r="AL36" s="22"/>
      <c r="AM36" s="22"/>
      <c r="AN36" s="36"/>
      <c r="AO36" s="36"/>
      <c r="AP36" s="22"/>
      <c r="AQ36" s="22"/>
      <c r="AR36" s="22"/>
      <c r="AS36" s="37"/>
      <c r="AT36" s="45"/>
      <c r="AU36" s="46"/>
      <c r="AV36" s="75">
        <f t="shared" si="1"/>
        <v>0</v>
      </c>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row>
    <row r="37" spans="1:111" s="74" customFormat="1" ht="30" customHeight="1">
      <c r="A37" s="68">
        <f t="shared" si="3"/>
        <v>26</v>
      </c>
      <c r="B37" s="9"/>
      <c r="C37" s="1"/>
      <c r="D37" s="11"/>
      <c r="E37" s="11"/>
      <c r="F37" s="12"/>
      <c r="G37" s="17"/>
      <c r="H37" s="18"/>
      <c r="I37" s="2"/>
      <c r="J37" s="2"/>
      <c r="K37" s="8"/>
      <c r="L37" s="19"/>
      <c r="M37" s="20"/>
      <c r="N37" s="20"/>
      <c r="O37" s="5"/>
      <c r="P37" s="21"/>
      <c r="Q37" s="22"/>
      <c r="R37" s="23"/>
      <c r="S37" s="43"/>
      <c r="T37" s="103" t="str">
        <f t="shared" si="0"/>
        <v>0 XPF</v>
      </c>
      <c r="U37" s="24"/>
      <c r="V37" s="18"/>
      <c r="W37" s="2"/>
      <c r="X37" s="2"/>
      <c r="Y37" s="18"/>
      <c r="Z37" s="2"/>
      <c r="AA37" s="25"/>
      <c r="AB37" s="25"/>
      <c r="AC37" s="15"/>
      <c r="AD37" s="35"/>
      <c r="AE37" s="22"/>
      <c r="AF37" s="22"/>
      <c r="AG37" s="22"/>
      <c r="AH37" s="22"/>
      <c r="AI37" s="22"/>
      <c r="AJ37" s="36"/>
      <c r="AK37" s="22"/>
      <c r="AL37" s="22"/>
      <c r="AM37" s="22"/>
      <c r="AN37" s="36"/>
      <c r="AO37" s="36"/>
      <c r="AP37" s="22"/>
      <c r="AQ37" s="22"/>
      <c r="AR37" s="22"/>
      <c r="AS37" s="37"/>
      <c r="AT37" s="45"/>
      <c r="AU37" s="46"/>
      <c r="AV37" s="75">
        <f t="shared" si="1"/>
        <v>0</v>
      </c>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row>
    <row r="38" spans="1:111" s="74" customFormat="1" ht="30" customHeight="1">
      <c r="A38" s="68">
        <f t="shared" si="3"/>
        <v>27</v>
      </c>
      <c r="B38" s="9"/>
      <c r="C38" s="1"/>
      <c r="D38" s="11"/>
      <c r="E38" s="11"/>
      <c r="F38" s="12"/>
      <c r="G38" s="17"/>
      <c r="H38" s="18"/>
      <c r="I38" s="2"/>
      <c r="J38" s="2"/>
      <c r="K38" s="8"/>
      <c r="L38" s="19"/>
      <c r="M38" s="20"/>
      <c r="N38" s="20"/>
      <c r="O38" s="5"/>
      <c r="P38" s="21"/>
      <c r="Q38" s="22"/>
      <c r="R38" s="23"/>
      <c r="S38" s="43"/>
      <c r="T38" s="103" t="str">
        <f t="shared" si="0"/>
        <v>0 XPF</v>
      </c>
      <c r="U38" s="24"/>
      <c r="V38" s="18"/>
      <c r="W38" s="2"/>
      <c r="X38" s="2"/>
      <c r="Y38" s="18"/>
      <c r="Z38" s="2"/>
      <c r="AA38" s="25"/>
      <c r="AB38" s="25"/>
      <c r="AC38" s="15"/>
      <c r="AD38" s="35"/>
      <c r="AE38" s="22"/>
      <c r="AF38" s="22"/>
      <c r="AG38" s="22"/>
      <c r="AH38" s="22"/>
      <c r="AI38" s="22"/>
      <c r="AJ38" s="36"/>
      <c r="AK38" s="22"/>
      <c r="AL38" s="22"/>
      <c r="AM38" s="22"/>
      <c r="AN38" s="36"/>
      <c r="AO38" s="36"/>
      <c r="AP38" s="22"/>
      <c r="AQ38" s="22"/>
      <c r="AR38" s="22"/>
      <c r="AS38" s="37"/>
      <c r="AT38" s="45"/>
      <c r="AU38" s="46"/>
      <c r="AV38" s="75">
        <f t="shared" si="1"/>
        <v>0</v>
      </c>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row>
    <row r="39" spans="1:111" s="74" customFormat="1" ht="30" customHeight="1">
      <c r="A39" s="68">
        <f t="shared" si="3"/>
        <v>28</v>
      </c>
      <c r="B39" s="9"/>
      <c r="C39" s="1"/>
      <c r="D39" s="11"/>
      <c r="E39" s="11"/>
      <c r="F39" s="12"/>
      <c r="G39" s="17"/>
      <c r="H39" s="18"/>
      <c r="I39" s="2"/>
      <c r="J39" s="2"/>
      <c r="K39" s="8"/>
      <c r="L39" s="19"/>
      <c r="M39" s="20"/>
      <c r="N39" s="20"/>
      <c r="O39" s="5"/>
      <c r="P39" s="21"/>
      <c r="Q39" s="22"/>
      <c r="R39" s="23"/>
      <c r="S39" s="43"/>
      <c r="T39" s="103" t="str">
        <f t="shared" si="0"/>
        <v>0 XPF</v>
      </c>
      <c r="U39" s="24"/>
      <c r="V39" s="18"/>
      <c r="W39" s="2"/>
      <c r="X39" s="2"/>
      <c r="Y39" s="18"/>
      <c r="Z39" s="2"/>
      <c r="AA39" s="25"/>
      <c r="AB39" s="25"/>
      <c r="AC39" s="15"/>
      <c r="AD39" s="35"/>
      <c r="AE39" s="22"/>
      <c r="AF39" s="22"/>
      <c r="AG39" s="22"/>
      <c r="AH39" s="22"/>
      <c r="AI39" s="22"/>
      <c r="AJ39" s="36"/>
      <c r="AK39" s="22"/>
      <c r="AL39" s="22"/>
      <c r="AM39" s="22"/>
      <c r="AN39" s="36"/>
      <c r="AO39" s="36"/>
      <c r="AP39" s="22"/>
      <c r="AQ39" s="22"/>
      <c r="AR39" s="22"/>
      <c r="AS39" s="37"/>
      <c r="AT39" s="45"/>
      <c r="AU39" s="46"/>
      <c r="AV39" s="75">
        <f t="shared" si="1"/>
        <v>0</v>
      </c>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row>
    <row r="40" spans="1:111" s="74" customFormat="1" ht="30" customHeight="1">
      <c r="A40" s="68">
        <f t="shared" si="3"/>
        <v>29</v>
      </c>
      <c r="B40" s="9"/>
      <c r="C40" s="1"/>
      <c r="D40" s="11"/>
      <c r="E40" s="11"/>
      <c r="F40" s="12"/>
      <c r="G40" s="17"/>
      <c r="H40" s="18"/>
      <c r="I40" s="2"/>
      <c r="J40" s="2"/>
      <c r="K40" s="8"/>
      <c r="L40" s="19"/>
      <c r="M40" s="20"/>
      <c r="N40" s="20"/>
      <c r="O40" s="5"/>
      <c r="P40" s="21"/>
      <c r="Q40" s="22"/>
      <c r="R40" s="23"/>
      <c r="S40" s="43"/>
      <c r="T40" s="103" t="str">
        <f t="shared" si="0"/>
        <v>0 XPF</v>
      </c>
      <c r="U40" s="24"/>
      <c r="V40" s="18"/>
      <c r="W40" s="2"/>
      <c r="X40" s="2"/>
      <c r="Y40" s="18"/>
      <c r="Z40" s="2"/>
      <c r="AA40" s="25"/>
      <c r="AB40" s="25"/>
      <c r="AC40" s="15"/>
      <c r="AD40" s="35"/>
      <c r="AE40" s="22"/>
      <c r="AF40" s="22"/>
      <c r="AG40" s="22"/>
      <c r="AH40" s="22"/>
      <c r="AI40" s="22"/>
      <c r="AJ40" s="36"/>
      <c r="AK40" s="22"/>
      <c r="AL40" s="22"/>
      <c r="AM40" s="22"/>
      <c r="AN40" s="36"/>
      <c r="AO40" s="36"/>
      <c r="AP40" s="22"/>
      <c r="AQ40" s="22"/>
      <c r="AR40" s="22"/>
      <c r="AS40" s="37"/>
      <c r="AT40" s="45"/>
      <c r="AU40" s="46"/>
      <c r="AV40" s="75">
        <f t="shared" si="1"/>
        <v>0</v>
      </c>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row>
    <row r="41" spans="1:111" s="74" customFormat="1" ht="30" customHeight="1" thickBot="1">
      <c r="A41" s="68">
        <f t="shared" si="3"/>
        <v>30</v>
      </c>
      <c r="B41" s="10"/>
      <c r="C41" s="3"/>
      <c r="D41" s="13"/>
      <c r="E41" s="13"/>
      <c r="F41" s="14"/>
      <c r="G41" s="26"/>
      <c r="H41" s="27"/>
      <c r="I41" s="4"/>
      <c r="J41" s="4"/>
      <c r="K41" s="6"/>
      <c r="L41" s="28"/>
      <c r="M41" s="29"/>
      <c r="N41" s="29"/>
      <c r="O41" s="7"/>
      <c r="P41" s="30"/>
      <c r="Q41" s="31"/>
      <c r="R41" s="32"/>
      <c r="S41" s="44"/>
      <c r="T41" s="103" t="str">
        <f t="shared" si="0"/>
        <v>0 XPF</v>
      </c>
      <c r="U41" s="33"/>
      <c r="V41" s="27"/>
      <c r="W41" s="4"/>
      <c r="X41" s="4"/>
      <c r="Y41" s="27"/>
      <c r="Z41" s="4"/>
      <c r="AA41" s="34"/>
      <c r="AB41" s="34"/>
      <c r="AC41" s="16"/>
      <c r="AD41" s="38"/>
      <c r="AE41" s="39"/>
      <c r="AF41" s="39"/>
      <c r="AG41" s="39"/>
      <c r="AH41" s="39"/>
      <c r="AI41" s="39"/>
      <c r="AJ41" s="40"/>
      <c r="AK41" s="39"/>
      <c r="AL41" s="39"/>
      <c r="AM41" s="39"/>
      <c r="AN41" s="40"/>
      <c r="AO41" s="40"/>
      <c r="AP41" s="41"/>
      <c r="AQ41" s="41"/>
      <c r="AR41" s="39"/>
      <c r="AS41" s="42"/>
      <c r="AT41" s="47"/>
      <c r="AU41" s="48"/>
      <c r="AV41" s="76">
        <f t="shared" si="1"/>
        <v>0</v>
      </c>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row>
    <row r="42" spans="1:111" s="83" customFormat="1" ht="26.25" customHeight="1" thickBot="1">
      <c r="A42" s="67"/>
      <c r="B42" s="67"/>
      <c r="C42" s="67"/>
      <c r="D42" s="67"/>
      <c r="E42" s="67"/>
      <c r="F42" s="67"/>
      <c r="G42" s="67"/>
      <c r="H42" s="67"/>
      <c r="I42" s="67"/>
      <c r="J42" s="67"/>
      <c r="K42" s="67"/>
      <c r="L42" s="77"/>
      <c r="M42" s="77"/>
      <c r="N42" s="78" t="s">
        <v>4</v>
      </c>
      <c r="O42" s="79">
        <f>SUM(O12:O41)</f>
        <v>0</v>
      </c>
      <c r="P42" s="67"/>
      <c r="Q42" s="67"/>
      <c r="R42" s="67"/>
      <c r="S42" s="80" t="s">
        <v>4</v>
      </c>
      <c r="T42" s="85">
        <f>SUM(T12:T41)</f>
        <v>0</v>
      </c>
      <c r="U42" s="67"/>
      <c r="V42" s="67"/>
      <c r="W42" s="67"/>
      <c r="X42" s="67"/>
      <c r="Y42" s="67"/>
      <c r="Z42" s="77"/>
      <c r="AA42" s="77"/>
      <c r="AB42" s="78" t="s">
        <v>4</v>
      </c>
      <c r="AC42" s="81">
        <f>SUM(AC12:AC41)</f>
        <v>0</v>
      </c>
      <c r="AD42" s="67"/>
      <c r="AE42" s="67"/>
      <c r="AF42" s="67"/>
      <c r="AG42" s="67"/>
      <c r="AH42" s="67"/>
      <c r="AI42" s="67"/>
      <c r="AJ42" s="82" t="s">
        <v>4</v>
      </c>
      <c r="AK42" s="67"/>
      <c r="AL42" s="67"/>
      <c r="AM42" s="67"/>
      <c r="AN42" s="82" t="s">
        <v>4</v>
      </c>
      <c r="AO42" s="82" t="s">
        <v>4</v>
      </c>
      <c r="AP42" s="72" t="s">
        <v>4</v>
      </c>
      <c r="AQ42" s="72" t="s">
        <v>12</v>
      </c>
      <c r="AR42" s="67"/>
      <c r="AS42" s="67"/>
      <c r="AT42" s="67"/>
      <c r="AU42" s="78" t="s">
        <v>4</v>
      </c>
      <c r="AV42" s="79">
        <f>SUM(AV12:AV41)</f>
        <v>0</v>
      </c>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row>
    <row r="43" spans="1:111" ht="15.75">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row>
    <row r="44" spans="1:111" ht="15.75">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row>
    <row r="45" spans="1:111" ht="15.75">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row>
    <row r="46" spans="1:111" ht="15.75">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row>
    <row r="47" spans="1:111" ht="15.75">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row>
    <row r="48" spans="1:111" ht="15.75">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row>
    <row r="49" spans="1:111" ht="15.75">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c r="CI49" s="53"/>
      <c r="CJ49" s="53"/>
      <c r="CK49" s="53"/>
      <c r="CL49" s="53"/>
      <c r="CM49" s="53"/>
      <c r="CN49" s="53"/>
      <c r="CO49" s="53"/>
      <c r="CP49" s="53"/>
      <c r="CQ49" s="53"/>
      <c r="CR49" s="53"/>
      <c r="CS49" s="53"/>
      <c r="CT49" s="53"/>
      <c r="CU49" s="53"/>
      <c r="CV49" s="53"/>
      <c r="CW49" s="53"/>
      <c r="CX49" s="53"/>
      <c r="CY49" s="53"/>
      <c r="CZ49" s="53"/>
      <c r="DA49" s="53"/>
      <c r="DB49" s="53"/>
      <c r="DC49" s="53"/>
      <c r="DD49" s="53"/>
      <c r="DE49" s="53"/>
      <c r="DF49" s="53"/>
      <c r="DG49" s="53"/>
    </row>
    <row r="50" spans="1:111" ht="15.75">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row>
    <row r="51" spans="1:111" ht="15.75">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c r="DD51" s="53"/>
      <c r="DE51" s="53"/>
      <c r="DF51" s="53"/>
      <c r="DG51" s="53"/>
    </row>
    <row r="52" spans="1:111" ht="15.75">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c r="DD52" s="53"/>
      <c r="DE52" s="53"/>
      <c r="DF52" s="53"/>
      <c r="DG52" s="53"/>
    </row>
    <row r="53" spans="1:111" ht="15.75">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row>
    <row r="54" spans="1:111" ht="15.75">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row>
    <row r="55" spans="1:111" ht="15.75">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row>
    <row r="56" spans="1:111" ht="15.75">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row>
    <row r="57" spans="1:111" ht="15.7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row>
    <row r="58" spans="1:111" ht="15.7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row>
    <row r="59" spans="1:111" ht="15.7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row>
    <row r="60" spans="1:111" ht="15.75">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row>
    <row r="61" spans="1:111" ht="15.75">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row>
    <row r="62" spans="1:111" ht="15.7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row>
    <row r="63" spans="1:111" ht="15.75">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row>
    <row r="64" spans="1:111" ht="15.7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row>
    <row r="65" spans="1:111" ht="15.75">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row>
    <row r="66" spans="1:111" ht="15.7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row>
    <row r="67" spans="1:111" ht="15.75">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row>
    <row r="68" spans="1:111" ht="15.75">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row>
    <row r="69" spans="1:111" ht="15.7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row>
    <row r="70" spans="1:111" ht="15.7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row>
    <row r="71" spans="1:111" ht="15.75">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row>
    <row r="72" spans="1:111" ht="15.75">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row>
    <row r="73" spans="1:111" ht="15.7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53"/>
      <c r="AX73" s="53"/>
      <c r="AY73" s="53"/>
      <c r="AZ73" s="53"/>
      <c r="BA73" s="53"/>
      <c r="BB73" s="53"/>
      <c r="BC73" s="53"/>
      <c r="BD73" s="53"/>
      <c r="BE73" s="53"/>
      <c r="BF73" s="53"/>
      <c r="BG73" s="53"/>
      <c r="BH73" s="53"/>
      <c r="BI73" s="53"/>
      <c r="BJ73" s="5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c r="DD73" s="53"/>
      <c r="DE73" s="53"/>
      <c r="DF73" s="53"/>
      <c r="DG73" s="53"/>
    </row>
    <row r="74" spans="1:111" ht="15.75">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53"/>
      <c r="AX74" s="53"/>
      <c r="AY74" s="53"/>
      <c r="AZ74" s="5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c r="DD74" s="53"/>
      <c r="DE74" s="53"/>
      <c r="DF74" s="53"/>
      <c r="DG74" s="53"/>
    </row>
    <row r="75" spans="1:111" ht="15.75">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53"/>
      <c r="AX75" s="53"/>
      <c r="AY75" s="53"/>
      <c r="AZ75" s="53"/>
      <c r="BA75" s="53"/>
      <c r="BB75" s="53"/>
      <c r="BC75" s="53"/>
      <c r="BD75" s="53"/>
      <c r="BE75" s="53"/>
      <c r="BF75" s="53"/>
      <c r="BG75" s="53"/>
      <c r="BH75" s="53"/>
      <c r="BI75" s="53"/>
      <c r="BJ75" s="53"/>
      <c r="BK75" s="53"/>
      <c r="BL75" s="53"/>
      <c r="BM75" s="53"/>
      <c r="BN75" s="53"/>
      <c r="BO75" s="53"/>
      <c r="BP75" s="53"/>
      <c r="BQ75" s="53"/>
      <c r="BR75" s="53"/>
      <c r="BS75" s="53"/>
      <c r="BT75" s="53"/>
      <c r="BU75" s="53"/>
      <c r="BV75" s="53"/>
      <c r="BW75" s="53"/>
      <c r="BX75" s="53"/>
      <c r="BY75" s="53"/>
      <c r="BZ75" s="53"/>
      <c r="CA75" s="53"/>
      <c r="CB75" s="53"/>
      <c r="CC75" s="53"/>
      <c r="CD75" s="53"/>
      <c r="CE75" s="53"/>
      <c r="CF75" s="53"/>
      <c r="CG75" s="53"/>
      <c r="CH75" s="53"/>
      <c r="CI75" s="53"/>
      <c r="CJ75" s="53"/>
      <c r="CK75" s="53"/>
      <c r="CL75" s="53"/>
      <c r="CM75" s="53"/>
      <c r="CN75" s="53"/>
      <c r="CO75" s="53"/>
      <c r="CP75" s="53"/>
      <c r="CQ75" s="53"/>
      <c r="CR75" s="53"/>
      <c r="CS75" s="53"/>
      <c r="CT75" s="53"/>
      <c r="CU75" s="53"/>
      <c r="CV75" s="53"/>
      <c r="CW75" s="53"/>
      <c r="CX75" s="53"/>
      <c r="CY75" s="53"/>
      <c r="CZ75" s="53"/>
      <c r="DA75" s="53"/>
      <c r="DB75" s="53"/>
      <c r="DC75" s="53"/>
      <c r="DD75" s="53"/>
      <c r="DE75" s="53"/>
      <c r="DF75" s="53"/>
      <c r="DG75" s="53"/>
    </row>
    <row r="76" spans="1:111" ht="15.75">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53"/>
      <c r="AX76" s="53"/>
      <c r="AY76" s="53"/>
      <c r="AZ76" s="53"/>
      <c r="BA76" s="53"/>
      <c r="BB76" s="53"/>
      <c r="BC76" s="53"/>
      <c r="BD76" s="53"/>
      <c r="BE76" s="53"/>
      <c r="BF76" s="53"/>
      <c r="BG76" s="53"/>
      <c r="BH76" s="53"/>
      <c r="BI76" s="53"/>
      <c r="BJ76" s="53"/>
      <c r="BK76" s="53"/>
      <c r="BL76" s="53"/>
      <c r="BM76" s="53"/>
      <c r="BN76" s="53"/>
      <c r="BO76" s="53"/>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c r="DD76" s="53"/>
      <c r="DE76" s="53"/>
      <c r="DF76" s="53"/>
      <c r="DG76" s="53"/>
    </row>
    <row r="77" spans="1:111" ht="15.75">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row>
    <row r="78" spans="1:111" ht="15.75">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row>
    <row r="79" spans="1:111" ht="15.75">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row>
    <row r="80" spans="1:111" ht="15.75">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row>
    <row r="81" spans="1:111" ht="15.75">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row>
    <row r="82" spans="1:111" ht="15.75">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c r="CE82" s="53"/>
      <c r="CF82" s="53"/>
      <c r="CG82" s="53"/>
      <c r="CH82" s="53"/>
      <c r="CI82" s="53"/>
      <c r="CJ82" s="53"/>
      <c r="CK82" s="53"/>
      <c r="CL82" s="53"/>
      <c r="CM82" s="53"/>
      <c r="CN82" s="53"/>
      <c r="CO82" s="53"/>
      <c r="CP82" s="53"/>
      <c r="CQ82" s="53"/>
      <c r="CR82" s="53"/>
      <c r="CS82" s="53"/>
      <c r="CT82" s="53"/>
      <c r="CU82" s="53"/>
      <c r="CV82" s="53"/>
      <c r="CW82" s="53"/>
      <c r="CX82" s="53"/>
      <c r="CY82" s="53"/>
      <c r="CZ82" s="53"/>
      <c r="DA82" s="53"/>
      <c r="DB82" s="53"/>
      <c r="DC82" s="53"/>
      <c r="DD82" s="53"/>
      <c r="DE82" s="53"/>
      <c r="DF82" s="53"/>
      <c r="DG82" s="53"/>
    </row>
    <row r="83" spans="1:111" ht="15.75">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c r="CJ83" s="53"/>
      <c r="CK83" s="53"/>
      <c r="CL83" s="53"/>
      <c r="CM83" s="53"/>
      <c r="CN83" s="53"/>
      <c r="CO83" s="53"/>
      <c r="CP83" s="53"/>
      <c r="CQ83" s="53"/>
      <c r="CR83" s="53"/>
      <c r="CS83" s="53"/>
      <c r="CT83" s="53"/>
      <c r="CU83" s="53"/>
      <c r="CV83" s="53"/>
      <c r="CW83" s="53"/>
      <c r="CX83" s="53"/>
      <c r="CY83" s="53"/>
      <c r="CZ83" s="53"/>
      <c r="DA83" s="53"/>
      <c r="DB83" s="53"/>
      <c r="DC83" s="53"/>
      <c r="DD83" s="53"/>
      <c r="DE83" s="53"/>
      <c r="DF83" s="53"/>
      <c r="DG83" s="53"/>
    </row>
    <row r="84" spans="1:111" ht="15.75">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c r="CJ84" s="53"/>
      <c r="CK84" s="53"/>
      <c r="CL84" s="53"/>
      <c r="CM84" s="53"/>
      <c r="CN84" s="53"/>
      <c r="CO84" s="53"/>
      <c r="CP84" s="53"/>
      <c r="CQ84" s="53"/>
      <c r="CR84" s="53"/>
      <c r="CS84" s="53"/>
      <c r="CT84" s="53"/>
      <c r="CU84" s="53"/>
      <c r="CV84" s="53"/>
      <c r="CW84" s="53"/>
      <c r="CX84" s="53"/>
      <c r="CY84" s="53"/>
      <c r="CZ84" s="53"/>
      <c r="DA84" s="53"/>
      <c r="DB84" s="53"/>
      <c r="DC84" s="53"/>
      <c r="DD84" s="53"/>
      <c r="DE84" s="53"/>
      <c r="DF84" s="53"/>
      <c r="DG84" s="53"/>
    </row>
    <row r="85" spans="1:111" ht="15.75">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c r="CJ85" s="53"/>
      <c r="CK85" s="53"/>
      <c r="CL85" s="53"/>
      <c r="CM85" s="53"/>
      <c r="CN85" s="53"/>
      <c r="CO85" s="53"/>
      <c r="CP85" s="53"/>
      <c r="CQ85" s="53"/>
      <c r="CR85" s="53"/>
      <c r="CS85" s="53"/>
      <c r="CT85" s="53"/>
      <c r="CU85" s="53"/>
      <c r="CV85" s="53"/>
      <c r="CW85" s="53"/>
      <c r="CX85" s="53"/>
      <c r="CY85" s="53"/>
      <c r="CZ85" s="53"/>
      <c r="DA85" s="53"/>
      <c r="DB85" s="53"/>
      <c r="DC85" s="53"/>
      <c r="DD85" s="53"/>
      <c r="DE85" s="53"/>
      <c r="DF85" s="53"/>
      <c r="DG85" s="53"/>
    </row>
    <row r="86" spans="1:111" ht="15.75">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c r="CJ86" s="53"/>
      <c r="CK86" s="53"/>
      <c r="CL86" s="53"/>
      <c r="CM86" s="53"/>
      <c r="CN86" s="53"/>
      <c r="CO86" s="53"/>
      <c r="CP86" s="53"/>
      <c r="CQ86" s="53"/>
      <c r="CR86" s="53"/>
      <c r="CS86" s="53"/>
      <c r="CT86" s="53"/>
      <c r="CU86" s="53"/>
      <c r="CV86" s="53"/>
      <c r="CW86" s="53"/>
      <c r="CX86" s="53"/>
      <c r="CY86" s="53"/>
      <c r="CZ86" s="53"/>
      <c r="DA86" s="53"/>
      <c r="DB86" s="53"/>
      <c r="DC86" s="53"/>
      <c r="DD86" s="53"/>
      <c r="DE86" s="53"/>
      <c r="DF86" s="53"/>
      <c r="DG86" s="53"/>
    </row>
    <row r="87" spans="1:111" ht="15.7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row>
    <row r="88" spans="1:111" ht="15.7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row>
    <row r="89" spans="1:111" ht="15.7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row>
    <row r="90" spans="1:111" ht="15.7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row>
    <row r="91" spans="1:111" ht="15.7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53"/>
      <c r="AX91" s="53"/>
      <c r="AY91" s="53"/>
      <c r="AZ91" s="53"/>
      <c r="BA91" s="53"/>
      <c r="BB91" s="53"/>
      <c r="BC91" s="53"/>
      <c r="BD91" s="53"/>
      <c r="BE91" s="53"/>
      <c r="BF91" s="53"/>
      <c r="BG91" s="53"/>
      <c r="BH91" s="53"/>
      <c r="BI91" s="53"/>
      <c r="BJ91" s="53"/>
      <c r="BK91" s="53"/>
      <c r="BL91" s="53"/>
      <c r="BM91" s="53"/>
      <c r="BN91" s="53"/>
      <c r="BO91" s="53"/>
      <c r="BP91" s="53"/>
      <c r="BQ91" s="53"/>
      <c r="BR91" s="53"/>
      <c r="BS91" s="53"/>
      <c r="BT91" s="53"/>
      <c r="BU91" s="53"/>
      <c r="BV91" s="53"/>
      <c r="BW91" s="53"/>
      <c r="BX91" s="53"/>
      <c r="BY91" s="53"/>
      <c r="BZ91" s="53"/>
      <c r="CA91" s="53"/>
      <c r="CB91" s="53"/>
      <c r="CC91" s="53"/>
      <c r="CD91" s="53"/>
      <c r="CE91" s="53"/>
      <c r="CF91" s="53"/>
      <c r="CG91" s="53"/>
      <c r="CH91" s="53"/>
      <c r="CI91" s="53"/>
      <c r="CJ91" s="53"/>
      <c r="CK91" s="53"/>
      <c r="CL91" s="53"/>
      <c r="CM91" s="53"/>
      <c r="CN91" s="53"/>
      <c r="CO91" s="53"/>
      <c r="CP91" s="53"/>
      <c r="CQ91" s="53"/>
      <c r="CR91" s="53"/>
      <c r="CS91" s="53"/>
      <c r="CT91" s="53"/>
      <c r="CU91" s="53"/>
      <c r="CV91" s="53"/>
      <c r="CW91" s="53"/>
      <c r="CX91" s="53"/>
      <c r="CY91" s="53"/>
      <c r="CZ91" s="53"/>
      <c r="DA91" s="53"/>
      <c r="DB91" s="53"/>
      <c r="DC91" s="53"/>
      <c r="DD91" s="53"/>
      <c r="DE91" s="53"/>
      <c r="DF91" s="53"/>
      <c r="DG91" s="53"/>
    </row>
    <row r="92" spans="1:111" ht="15.7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53"/>
      <c r="AX92" s="53"/>
      <c r="AY92" s="53"/>
      <c r="AZ92" s="53"/>
      <c r="BA92" s="53"/>
      <c r="BB92" s="53"/>
      <c r="BC92" s="53"/>
      <c r="BD92" s="53"/>
      <c r="BE92" s="53"/>
      <c r="BF92" s="53"/>
      <c r="BG92" s="53"/>
      <c r="BH92" s="53"/>
      <c r="BI92" s="53"/>
      <c r="BJ92" s="53"/>
      <c r="BK92" s="53"/>
      <c r="BL92" s="53"/>
      <c r="BM92" s="53"/>
      <c r="BN92" s="53"/>
      <c r="BO92" s="53"/>
      <c r="BP92" s="53"/>
      <c r="BQ92" s="53"/>
      <c r="BR92" s="53"/>
      <c r="BS92" s="53"/>
      <c r="BT92" s="53"/>
      <c r="BU92" s="53"/>
      <c r="BV92" s="53"/>
      <c r="BW92" s="53"/>
      <c r="BX92" s="53"/>
      <c r="BY92" s="53"/>
      <c r="BZ92" s="53"/>
      <c r="CA92" s="53"/>
      <c r="CB92" s="53"/>
      <c r="CC92" s="53"/>
      <c r="CD92" s="53"/>
      <c r="CE92" s="53"/>
      <c r="CF92" s="53"/>
      <c r="CG92" s="53"/>
      <c r="CH92" s="53"/>
      <c r="CI92" s="53"/>
      <c r="CJ92" s="53"/>
      <c r="CK92" s="53"/>
      <c r="CL92" s="53"/>
      <c r="CM92" s="53"/>
      <c r="CN92" s="53"/>
      <c r="CO92" s="53"/>
      <c r="CP92" s="53"/>
      <c r="CQ92" s="53"/>
      <c r="CR92" s="53"/>
      <c r="CS92" s="53"/>
      <c r="CT92" s="53"/>
      <c r="CU92" s="53"/>
      <c r="CV92" s="53"/>
      <c r="CW92" s="53"/>
      <c r="CX92" s="53"/>
      <c r="CY92" s="53"/>
      <c r="CZ92" s="53"/>
      <c r="DA92" s="53"/>
      <c r="DB92" s="53"/>
      <c r="DC92" s="53"/>
      <c r="DD92" s="53"/>
      <c r="DE92" s="53"/>
      <c r="DF92" s="53"/>
      <c r="DG92" s="53"/>
    </row>
    <row r="93" spans="1:111" ht="15.7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53"/>
      <c r="AX93" s="53"/>
      <c r="AY93" s="53"/>
      <c r="AZ93" s="53"/>
      <c r="BA93" s="53"/>
      <c r="BB93" s="53"/>
      <c r="BC93" s="53"/>
      <c r="BD93" s="53"/>
      <c r="BE93" s="53"/>
      <c r="BF93" s="53"/>
      <c r="BG93" s="53"/>
      <c r="BH93" s="53"/>
      <c r="BI93" s="53"/>
      <c r="BJ93" s="53"/>
      <c r="BK93" s="53"/>
      <c r="BL93" s="53"/>
      <c r="BM93" s="53"/>
      <c r="BN93" s="53"/>
      <c r="BO93" s="53"/>
      <c r="BP93" s="53"/>
      <c r="BQ93" s="53"/>
      <c r="BR93" s="53"/>
      <c r="BS93" s="53"/>
      <c r="BT93" s="53"/>
      <c r="BU93" s="53"/>
      <c r="BV93" s="53"/>
      <c r="BW93" s="53"/>
      <c r="BX93" s="53"/>
      <c r="BY93" s="53"/>
      <c r="BZ93" s="53"/>
      <c r="CA93" s="53"/>
      <c r="CB93" s="53"/>
      <c r="CC93" s="53"/>
      <c r="CD93" s="53"/>
      <c r="CE93" s="53"/>
      <c r="CF93" s="53"/>
      <c r="CG93" s="53"/>
      <c r="CH93" s="53"/>
      <c r="CI93" s="53"/>
      <c r="CJ93" s="53"/>
      <c r="CK93" s="53"/>
      <c r="CL93" s="53"/>
      <c r="CM93" s="53"/>
      <c r="CN93" s="53"/>
      <c r="CO93" s="53"/>
      <c r="CP93" s="53"/>
      <c r="CQ93" s="53"/>
      <c r="CR93" s="53"/>
      <c r="CS93" s="53"/>
      <c r="CT93" s="53"/>
      <c r="CU93" s="53"/>
      <c r="CV93" s="53"/>
      <c r="CW93" s="53"/>
      <c r="CX93" s="53"/>
      <c r="CY93" s="53"/>
      <c r="CZ93" s="53"/>
      <c r="DA93" s="53"/>
      <c r="DB93" s="53"/>
      <c r="DC93" s="53"/>
      <c r="DD93" s="53"/>
      <c r="DE93" s="53"/>
      <c r="DF93" s="53"/>
      <c r="DG93" s="53"/>
    </row>
    <row r="94" spans="1:111" ht="15.7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53"/>
      <c r="AX94" s="53"/>
      <c r="AY94" s="53"/>
      <c r="AZ94" s="53"/>
      <c r="BA94" s="53"/>
      <c r="BB94" s="53"/>
      <c r="BC94" s="53"/>
      <c r="BD94" s="53"/>
      <c r="BE94" s="53"/>
      <c r="BF94" s="53"/>
      <c r="BG94" s="53"/>
      <c r="BH94" s="53"/>
      <c r="BI94" s="53"/>
      <c r="BJ94" s="53"/>
      <c r="BK94" s="53"/>
      <c r="BL94" s="53"/>
      <c r="BM94" s="53"/>
      <c r="BN94" s="53"/>
      <c r="BO94" s="53"/>
      <c r="BP94" s="53"/>
      <c r="BQ94" s="53"/>
      <c r="BR94" s="53"/>
      <c r="BS94" s="53"/>
      <c r="BT94" s="53"/>
      <c r="BU94" s="53"/>
      <c r="BV94" s="53"/>
      <c r="BW94" s="53"/>
      <c r="BX94" s="53"/>
      <c r="BY94" s="53"/>
      <c r="BZ94" s="53"/>
      <c r="CA94" s="53"/>
      <c r="CB94" s="53"/>
      <c r="CC94" s="53"/>
      <c r="CD94" s="53"/>
      <c r="CE94" s="53"/>
      <c r="CF94" s="53"/>
      <c r="CG94" s="53"/>
      <c r="CH94" s="53"/>
      <c r="CI94" s="53"/>
      <c r="CJ94" s="53"/>
      <c r="CK94" s="53"/>
      <c r="CL94" s="53"/>
      <c r="CM94" s="53"/>
      <c r="CN94" s="53"/>
      <c r="CO94" s="53"/>
      <c r="CP94" s="53"/>
      <c r="CQ94" s="53"/>
      <c r="CR94" s="53"/>
      <c r="CS94" s="53"/>
      <c r="CT94" s="53"/>
      <c r="CU94" s="53"/>
      <c r="CV94" s="53"/>
      <c r="CW94" s="53"/>
      <c r="CX94" s="53"/>
      <c r="CY94" s="53"/>
      <c r="CZ94" s="53"/>
      <c r="DA94" s="53"/>
      <c r="DB94" s="53"/>
      <c r="DC94" s="53"/>
      <c r="DD94" s="53"/>
      <c r="DE94" s="53"/>
      <c r="DF94" s="53"/>
      <c r="DG94" s="53"/>
    </row>
    <row r="95" spans="1:111" ht="15.7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53"/>
      <c r="AX95" s="53"/>
      <c r="AY95" s="53"/>
      <c r="AZ95" s="53"/>
      <c r="BA95" s="53"/>
      <c r="BB95" s="53"/>
      <c r="BC95" s="53"/>
      <c r="BD95" s="53"/>
      <c r="BE95" s="53"/>
      <c r="BF95" s="53"/>
      <c r="BG95" s="53"/>
      <c r="BH95" s="53"/>
      <c r="BI95" s="53"/>
      <c r="BJ95" s="53"/>
      <c r="BK95" s="53"/>
      <c r="BL95" s="53"/>
      <c r="BM95" s="53"/>
      <c r="BN95" s="53"/>
      <c r="BO95" s="53"/>
      <c r="BP95" s="53"/>
      <c r="BQ95" s="53"/>
      <c r="BR95" s="53"/>
      <c r="BS95" s="53"/>
      <c r="BT95" s="53"/>
      <c r="BU95" s="53"/>
      <c r="BV95" s="53"/>
      <c r="BW95" s="53"/>
      <c r="BX95" s="53"/>
      <c r="BY95" s="53"/>
      <c r="BZ95" s="53"/>
      <c r="CA95" s="53"/>
      <c r="CB95" s="53"/>
      <c r="CC95" s="53"/>
      <c r="CD95" s="53"/>
      <c r="CE95" s="53"/>
      <c r="CF95" s="53"/>
      <c r="CG95" s="53"/>
      <c r="CH95" s="53"/>
      <c r="CI95" s="53"/>
      <c r="CJ95" s="53"/>
      <c r="CK95" s="53"/>
      <c r="CL95" s="53"/>
      <c r="CM95" s="53"/>
      <c r="CN95" s="53"/>
      <c r="CO95" s="53"/>
      <c r="CP95" s="53"/>
      <c r="CQ95" s="53"/>
      <c r="CR95" s="53"/>
      <c r="CS95" s="53"/>
      <c r="CT95" s="53"/>
      <c r="CU95" s="53"/>
      <c r="CV95" s="53"/>
      <c r="CW95" s="53"/>
      <c r="CX95" s="53"/>
      <c r="CY95" s="53"/>
      <c r="CZ95" s="53"/>
      <c r="DA95" s="53"/>
      <c r="DB95" s="53"/>
      <c r="DC95" s="53"/>
      <c r="DD95" s="53"/>
      <c r="DE95" s="53"/>
      <c r="DF95" s="53"/>
      <c r="DG95" s="53"/>
    </row>
    <row r="96" spans="1:111" ht="15.7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53"/>
      <c r="AX96" s="53"/>
      <c r="AY96" s="53"/>
      <c r="AZ96" s="53"/>
      <c r="BA96" s="53"/>
      <c r="BB96" s="53"/>
      <c r="BC96" s="53"/>
      <c r="BD96" s="53"/>
      <c r="BE96" s="53"/>
      <c r="BF96" s="53"/>
      <c r="BG96" s="53"/>
      <c r="BH96" s="53"/>
      <c r="BI96" s="53"/>
      <c r="BJ96" s="53"/>
      <c r="BK96" s="53"/>
      <c r="BL96" s="53"/>
      <c r="BM96" s="53"/>
      <c r="BN96" s="53"/>
      <c r="BO96" s="53"/>
      <c r="BP96" s="53"/>
      <c r="BQ96" s="53"/>
      <c r="BR96" s="53"/>
      <c r="BS96" s="53"/>
      <c r="BT96" s="53"/>
      <c r="BU96" s="53"/>
      <c r="BV96" s="53"/>
      <c r="BW96" s="53"/>
      <c r="BX96" s="53"/>
      <c r="BY96" s="53"/>
      <c r="BZ96" s="53"/>
      <c r="CA96" s="53"/>
      <c r="CB96" s="53"/>
      <c r="CC96" s="53"/>
      <c r="CD96" s="53"/>
      <c r="CE96" s="53"/>
      <c r="CF96" s="53"/>
      <c r="CG96" s="53"/>
      <c r="CH96" s="53"/>
      <c r="CI96" s="53"/>
      <c r="CJ96" s="53"/>
      <c r="CK96" s="53"/>
      <c r="CL96" s="53"/>
      <c r="CM96" s="53"/>
      <c r="CN96" s="53"/>
      <c r="CO96" s="53"/>
      <c r="CP96" s="53"/>
      <c r="CQ96" s="53"/>
      <c r="CR96" s="53"/>
      <c r="CS96" s="53"/>
      <c r="CT96" s="53"/>
      <c r="CU96" s="53"/>
      <c r="CV96" s="53"/>
      <c r="CW96" s="53"/>
      <c r="CX96" s="53"/>
      <c r="CY96" s="53"/>
      <c r="CZ96" s="53"/>
      <c r="DA96" s="53"/>
      <c r="DB96" s="53"/>
      <c r="DC96" s="53"/>
      <c r="DD96" s="53"/>
      <c r="DE96" s="53"/>
      <c r="DF96" s="53"/>
      <c r="DG96" s="53"/>
    </row>
    <row r="97" spans="1:111" ht="15.7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53"/>
      <c r="AX97" s="53"/>
      <c r="AY97" s="53"/>
      <c r="AZ97" s="53"/>
      <c r="BA97" s="53"/>
      <c r="BB97" s="53"/>
      <c r="BC97" s="53"/>
      <c r="BD97" s="53"/>
      <c r="BE97" s="53"/>
      <c r="BF97" s="53"/>
      <c r="BG97" s="53"/>
      <c r="BH97" s="53"/>
      <c r="BI97" s="53"/>
      <c r="BJ97" s="53"/>
      <c r="BK97" s="53"/>
      <c r="BL97" s="53"/>
      <c r="BM97" s="53"/>
      <c r="BN97" s="53"/>
      <c r="BO97" s="53"/>
      <c r="BP97" s="53"/>
      <c r="BQ97" s="53"/>
      <c r="BR97" s="53"/>
      <c r="BS97" s="53"/>
      <c r="BT97" s="53"/>
      <c r="BU97" s="53"/>
      <c r="BV97" s="53"/>
      <c r="BW97" s="53"/>
      <c r="BX97" s="53"/>
      <c r="BY97" s="53"/>
      <c r="BZ97" s="53"/>
      <c r="CA97" s="53"/>
      <c r="CB97" s="53"/>
      <c r="CC97" s="53"/>
      <c r="CD97" s="53"/>
      <c r="CE97" s="53"/>
      <c r="CF97" s="53"/>
      <c r="CG97" s="53"/>
      <c r="CH97" s="53"/>
      <c r="CI97" s="53"/>
      <c r="CJ97" s="53"/>
      <c r="CK97" s="53"/>
      <c r="CL97" s="53"/>
      <c r="CM97" s="53"/>
      <c r="CN97" s="53"/>
      <c r="CO97" s="53"/>
      <c r="CP97" s="53"/>
      <c r="CQ97" s="53"/>
      <c r="CR97" s="53"/>
      <c r="CS97" s="53"/>
      <c r="CT97" s="53"/>
      <c r="CU97" s="53"/>
      <c r="CV97" s="53"/>
      <c r="CW97" s="53"/>
      <c r="CX97" s="53"/>
      <c r="CY97" s="53"/>
      <c r="CZ97" s="53"/>
      <c r="DA97" s="53"/>
      <c r="DB97" s="53"/>
      <c r="DC97" s="53"/>
      <c r="DD97" s="53"/>
      <c r="DE97" s="53"/>
      <c r="DF97" s="53"/>
      <c r="DG97" s="53"/>
    </row>
    <row r="98" spans="1:111" ht="15.7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53"/>
      <c r="AX98" s="53"/>
      <c r="AY98" s="53"/>
      <c r="AZ98" s="53"/>
      <c r="BA98" s="53"/>
      <c r="BB98" s="53"/>
      <c r="BC98" s="53"/>
      <c r="BD98" s="53"/>
      <c r="BE98" s="53"/>
      <c r="BF98" s="53"/>
      <c r="BG98" s="53"/>
      <c r="BH98" s="53"/>
      <c r="BI98" s="53"/>
      <c r="BJ98" s="53"/>
      <c r="BK98" s="53"/>
      <c r="BL98" s="53"/>
      <c r="BM98" s="53"/>
      <c r="BN98" s="53"/>
      <c r="BO98" s="53"/>
      <c r="BP98" s="53"/>
      <c r="BQ98" s="53"/>
      <c r="BR98" s="53"/>
      <c r="BS98" s="53"/>
      <c r="BT98" s="53"/>
      <c r="BU98" s="53"/>
      <c r="BV98" s="53"/>
      <c r="BW98" s="53"/>
      <c r="BX98" s="53"/>
      <c r="BY98" s="53"/>
      <c r="BZ98" s="53"/>
      <c r="CA98" s="53"/>
      <c r="CB98" s="53"/>
      <c r="CC98" s="53"/>
      <c r="CD98" s="53"/>
      <c r="CE98" s="53"/>
      <c r="CF98" s="53"/>
      <c r="CG98" s="53"/>
      <c r="CH98" s="53"/>
      <c r="CI98" s="53"/>
      <c r="CJ98" s="53"/>
      <c r="CK98" s="53"/>
      <c r="CL98" s="53"/>
      <c r="CM98" s="53"/>
      <c r="CN98" s="53"/>
      <c r="CO98" s="53"/>
      <c r="CP98" s="53"/>
      <c r="CQ98" s="53"/>
      <c r="CR98" s="53"/>
      <c r="CS98" s="53"/>
      <c r="CT98" s="53"/>
      <c r="CU98" s="53"/>
      <c r="CV98" s="53"/>
      <c r="CW98" s="53"/>
      <c r="CX98" s="53"/>
      <c r="CY98" s="53"/>
      <c r="CZ98" s="53"/>
      <c r="DA98" s="53"/>
      <c r="DB98" s="53"/>
      <c r="DC98" s="53"/>
      <c r="DD98" s="53"/>
      <c r="DE98" s="53"/>
      <c r="DF98" s="53"/>
      <c r="DG98" s="53"/>
    </row>
    <row r="99" spans="1:111" ht="15.7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53"/>
      <c r="AX99" s="53"/>
      <c r="AY99" s="53"/>
      <c r="AZ99" s="53"/>
      <c r="BA99" s="53"/>
      <c r="BB99" s="53"/>
      <c r="BC99" s="53"/>
      <c r="BD99" s="53"/>
      <c r="BE99" s="53"/>
      <c r="BF99" s="53"/>
      <c r="BG99" s="53"/>
      <c r="BH99" s="53"/>
      <c r="BI99" s="53"/>
      <c r="BJ99" s="53"/>
      <c r="BK99" s="53"/>
      <c r="BL99" s="53"/>
      <c r="BM99" s="53"/>
      <c r="BN99" s="53"/>
      <c r="BO99" s="53"/>
      <c r="BP99" s="53"/>
      <c r="BQ99" s="53"/>
      <c r="BR99" s="53"/>
      <c r="BS99" s="53"/>
      <c r="BT99" s="53"/>
      <c r="BU99" s="53"/>
      <c r="BV99" s="53"/>
      <c r="BW99" s="53"/>
      <c r="BX99" s="53"/>
      <c r="BY99" s="53"/>
      <c r="BZ99" s="53"/>
      <c r="CA99" s="53"/>
      <c r="CB99" s="53"/>
      <c r="CC99" s="53"/>
      <c r="CD99" s="53"/>
      <c r="CE99" s="53"/>
      <c r="CF99" s="53"/>
      <c r="CG99" s="53"/>
      <c r="CH99" s="53"/>
      <c r="CI99" s="53"/>
      <c r="CJ99" s="53"/>
      <c r="CK99" s="53"/>
      <c r="CL99" s="53"/>
      <c r="CM99" s="53"/>
      <c r="CN99" s="53"/>
      <c r="CO99" s="53"/>
      <c r="CP99" s="53"/>
      <c r="CQ99" s="53"/>
      <c r="CR99" s="53"/>
      <c r="CS99" s="53"/>
      <c r="CT99" s="53"/>
      <c r="CU99" s="53"/>
      <c r="CV99" s="53"/>
      <c r="CW99" s="53"/>
      <c r="CX99" s="53"/>
      <c r="CY99" s="53"/>
      <c r="CZ99" s="53"/>
      <c r="DA99" s="53"/>
      <c r="DB99" s="53"/>
      <c r="DC99" s="53"/>
      <c r="DD99" s="53"/>
      <c r="DE99" s="53"/>
      <c r="DF99" s="53"/>
      <c r="DG99" s="53"/>
    </row>
    <row r="100" spans="1:111" ht="15.7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53"/>
      <c r="AX100" s="53"/>
      <c r="AY100" s="53"/>
      <c r="AZ100" s="53"/>
      <c r="BA100" s="53"/>
      <c r="BB100" s="53"/>
      <c r="BC100" s="53"/>
      <c r="BD100" s="53"/>
      <c r="BE100" s="53"/>
      <c r="BF100" s="53"/>
      <c r="BG100" s="53"/>
      <c r="BH100" s="53"/>
      <c r="BI100" s="53"/>
      <c r="BJ100" s="53"/>
      <c r="BK100" s="53"/>
      <c r="BL100" s="53"/>
      <c r="BM100" s="53"/>
      <c r="BN100" s="53"/>
      <c r="BO100" s="53"/>
      <c r="BP100" s="53"/>
      <c r="BQ100" s="53"/>
      <c r="BR100" s="53"/>
      <c r="BS100" s="53"/>
      <c r="BT100" s="53"/>
      <c r="BU100" s="53"/>
      <c r="BV100" s="53"/>
      <c r="BW100" s="53"/>
      <c r="BX100" s="53"/>
      <c r="BY100" s="53"/>
      <c r="BZ100" s="53"/>
      <c r="CA100" s="53"/>
      <c r="CB100" s="53"/>
      <c r="CC100" s="53"/>
      <c r="CD100" s="53"/>
      <c r="CE100" s="53"/>
      <c r="CF100" s="53"/>
      <c r="CG100" s="53"/>
      <c r="CH100" s="53"/>
      <c r="CI100" s="53"/>
      <c r="CJ100" s="53"/>
      <c r="CK100" s="53"/>
      <c r="CL100" s="53"/>
      <c r="CM100" s="53"/>
      <c r="CN100" s="53"/>
      <c r="CO100" s="53"/>
      <c r="CP100" s="53"/>
      <c r="CQ100" s="53"/>
      <c r="CR100" s="53"/>
      <c r="CS100" s="53"/>
      <c r="CT100" s="53"/>
      <c r="CU100" s="53"/>
      <c r="CV100" s="53"/>
      <c r="CW100" s="53"/>
      <c r="CX100" s="53"/>
      <c r="CY100" s="53"/>
      <c r="CZ100" s="53"/>
      <c r="DA100" s="53"/>
      <c r="DB100" s="53"/>
      <c r="DC100" s="53"/>
      <c r="DD100" s="53"/>
      <c r="DE100" s="53"/>
      <c r="DF100" s="53"/>
      <c r="DG100" s="53"/>
    </row>
    <row r="101" spans="1:111" ht="15.7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53"/>
      <c r="DC101" s="53"/>
      <c r="DD101" s="53"/>
      <c r="DE101" s="53"/>
      <c r="DF101" s="53"/>
      <c r="DG101" s="53"/>
    </row>
    <row r="102" spans="1:111" ht="15.7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53"/>
      <c r="AX102" s="53"/>
      <c r="AY102" s="53"/>
      <c r="AZ102" s="53"/>
      <c r="BA102" s="53"/>
      <c r="BB102" s="53"/>
      <c r="BC102" s="53"/>
      <c r="BD102" s="53"/>
      <c r="BE102" s="53"/>
      <c r="BF102" s="53"/>
      <c r="BG102" s="53"/>
      <c r="BH102" s="53"/>
      <c r="BI102" s="53"/>
      <c r="BJ102" s="53"/>
      <c r="BK102" s="53"/>
      <c r="BL102" s="53"/>
      <c r="BM102" s="53"/>
      <c r="BN102" s="53"/>
      <c r="BO102" s="53"/>
      <c r="BP102" s="53"/>
      <c r="BQ102" s="53"/>
      <c r="BR102" s="53"/>
      <c r="BS102" s="53"/>
      <c r="BT102" s="53"/>
      <c r="BU102" s="53"/>
      <c r="BV102" s="53"/>
      <c r="BW102" s="53"/>
      <c r="BX102" s="53"/>
      <c r="BY102" s="53"/>
      <c r="BZ102" s="53"/>
      <c r="CA102" s="53"/>
      <c r="CB102" s="53"/>
      <c r="CC102" s="53"/>
      <c r="CD102" s="53"/>
      <c r="CE102" s="53"/>
      <c r="CF102" s="53"/>
      <c r="CG102" s="53"/>
      <c r="CH102" s="53"/>
      <c r="CI102" s="53"/>
      <c r="CJ102" s="53"/>
      <c r="CK102" s="53"/>
      <c r="CL102" s="53"/>
      <c r="CM102" s="53"/>
      <c r="CN102" s="53"/>
      <c r="CO102" s="53"/>
      <c r="CP102" s="53"/>
      <c r="CQ102" s="53"/>
      <c r="CR102" s="53"/>
      <c r="CS102" s="53"/>
      <c r="CT102" s="53"/>
      <c r="CU102" s="53"/>
      <c r="CV102" s="53"/>
      <c r="CW102" s="53"/>
      <c r="CX102" s="53"/>
      <c r="CY102" s="53"/>
      <c r="CZ102" s="53"/>
      <c r="DA102" s="53"/>
      <c r="DB102" s="53"/>
      <c r="DC102" s="53"/>
      <c r="DD102" s="53"/>
      <c r="DE102" s="53"/>
      <c r="DF102" s="53"/>
      <c r="DG102" s="53"/>
    </row>
    <row r="103" spans="1:111" ht="15.7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53"/>
      <c r="AX103" s="53"/>
      <c r="AY103" s="53"/>
      <c r="AZ103" s="53"/>
      <c r="BA103" s="53"/>
      <c r="BB103" s="53"/>
      <c r="BC103" s="53"/>
      <c r="BD103" s="53"/>
      <c r="BE103" s="53"/>
      <c r="BF103" s="53"/>
      <c r="BG103" s="53"/>
      <c r="BH103" s="53"/>
      <c r="BI103" s="53"/>
      <c r="BJ103" s="53"/>
      <c r="BK103" s="53"/>
      <c r="BL103" s="53"/>
      <c r="BM103" s="53"/>
      <c r="BN103" s="53"/>
      <c r="BO103" s="53"/>
      <c r="BP103" s="53"/>
      <c r="BQ103" s="53"/>
      <c r="BR103" s="53"/>
      <c r="BS103" s="53"/>
      <c r="BT103" s="53"/>
      <c r="BU103" s="53"/>
      <c r="BV103" s="53"/>
      <c r="BW103" s="53"/>
      <c r="BX103" s="53"/>
      <c r="BY103" s="53"/>
      <c r="BZ103" s="53"/>
      <c r="CA103" s="53"/>
      <c r="CB103" s="53"/>
      <c r="CC103" s="53"/>
      <c r="CD103" s="53"/>
      <c r="CE103" s="53"/>
      <c r="CF103" s="53"/>
      <c r="CG103" s="53"/>
      <c r="CH103" s="53"/>
      <c r="CI103" s="53"/>
      <c r="CJ103" s="53"/>
      <c r="CK103" s="53"/>
      <c r="CL103" s="53"/>
      <c r="CM103" s="53"/>
      <c r="CN103" s="53"/>
      <c r="CO103" s="53"/>
      <c r="CP103" s="53"/>
      <c r="CQ103" s="53"/>
      <c r="CR103" s="53"/>
      <c r="CS103" s="53"/>
      <c r="CT103" s="53"/>
      <c r="CU103" s="53"/>
      <c r="CV103" s="53"/>
      <c r="CW103" s="53"/>
      <c r="CX103" s="53"/>
      <c r="CY103" s="53"/>
      <c r="CZ103" s="53"/>
      <c r="DA103" s="53"/>
      <c r="DB103" s="53"/>
      <c r="DC103" s="53"/>
      <c r="DD103" s="53"/>
      <c r="DE103" s="53"/>
      <c r="DF103" s="53"/>
      <c r="DG103" s="53"/>
    </row>
    <row r="104" spans="1:111" ht="15.7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53"/>
      <c r="AX104" s="53"/>
      <c r="AY104" s="53"/>
      <c r="AZ104" s="53"/>
      <c r="BA104" s="53"/>
      <c r="BB104" s="53"/>
      <c r="BC104" s="53"/>
      <c r="BD104" s="53"/>
      <c r="BE104" s="53"/>
      <c r="BF104" s="53"/>
      <c r="BG104" s="53"/>
      <c r="BH104" s="53"/>
      <c r="BI104" s="53"/>
      <c r="BJ104" s="53"/>
      <c r="BK104" s="53"/>
      <c r="BL104" s="53"/>
      <c r="BM104" s="53"/>
      <c r="BN104" s="53"/>
      <c r="BO104" s="53"/>
      <c r="BP104" s="53"/>
      <c r="BQ104" s="53"/>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row>
    <row r="105" spans="1:111" ht="15.7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53"/>
      <c r="AX105" s="53"/>
      <c r="AY105" s="53"/>
      <c r="AZ105" s="53"/>
      <c r="BA105" s="53"/>
      <c r="BB105" s="53"/>
      <c r="BC105" s="53"/>
      <c r="BD105" s="53"/>
      <c r="BE105" s="53"/>
      <c r="BF105" s="53"/>
      <c r="BG105" s="53"/>
      <c r="BH105" s="53"/>
      <c r="BI105" s="53"/>
      <c r="BJ105" s="53"/>
      <c r="BK105" s="53"/>
      <c r="BL105" s="53"/>
      <c r="BM105" s="53"/>
      <c r="BN105" s="53"/>
      <c r="BO105" s="53"/>
      <c r="BP105" s="53"/>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row>
    <row r="106" spans="1:111" ht="15.7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53"/>
      <c r="AX106" s="53"/>
      <c r="AY106" s="53"/>
      <c r="AZ106" s="53"/>
      <c r="BA106" s="53"/>
      <c r="BB106" s="53"/>
      <c r="BC106" s="53"/>
      <c r="BD106" s="53"/>
      <c r="BE106" s="53"/>
      <c r="BF106" s="53"/>
      <c r="BG106" s="53"/>
      <c r="BH106" s="53"/>
      <c r="BI106" s="53"/>
      <c r="BJ106" s="53"/>
      <c r="BK106" s="53"/>
      <c r="BL106" s="53"/>
      <c r="BM106" s="53"/>
      <c r="BN106" s="53"/>
      <c r="BO106" s="53"/>
      <c r="BP106" s="53"/>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row>
    <row r="107" spans="1:111" ht="15.75">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row>
    <row r="108" spans="1:111" ht="15.7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53"/>
      <c r="AX108" s="53"/>
      <c r="AY108" s="53"/>
      <c r="AZ108" s="53"/>
      <c r="BA108" s="53"/>
      <c r="BB108" s="53"/>
      <c r="BC108" s="53"/>
      <c r="BD108" s="53"/>
      <c r="BE108" s="53"/>
      <c r="BF108" s="53"/>
      <c r="BG108" s="53"/>
      <c r="BH108" s="53"/>
      <c r="BI108" s="53"/>
      <c r="BJ108" s="53"/>
      <c r="BK108" s="53"/>
      <c r="BL108" s="53"/>
      <c r="BM108" s="53"/>
      <c r="BN108" s="53"/>
      <c r="BO108" s="53"/>
      <c r="BP108" s="53"/>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row>
    <row r="109" spans="1:111" ht="15.75">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row>
    <row r="110" spans="1:111" ht="15.75">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53"/>
      <c r="AX110" s="53"/>
      <c r="AY110" s="53"/>
      <c r="AZ110" s="53"/>
      <c r="BA110" s="53"/>
      <c r="BB110" s="53"/>
      <c r="BC110" s="53"/>
      <c r="BD110" s="53"/>
      <c r="BE110" s="53"/>
      <c r="BF110" s="53"/>
      <c r="BG110" s="53"/>
      <c r="BH110" s="53"/>
      <c r="BI110" s="53"/>
      <c r="BJ110" s="53"/>
      <c r="BK110" s="53"/>
      <c r="BL110" s="53"/>
      <c r="BM110" s="53"/>
      <c r="BN110" s="53"/>
      <c r="BO110" s="53"/>
      <c r="BP110" s="53"/>
      <c r="BQ110" s="53"/>
      <c r="BR110" s="53"/>
      <c r="BS110" s="53"/>
      <c r="BT110" s="53"/>
      <c r="BU110" s="53"/>
      <c r="BV110" s="53"/>
      <c r="BW110" s="53"/>
      <c r="BX110" s="53"/>
      <c r="BY110" s="53"/>
      <c r="BZ110" s="53"/>
      <c r="CA110" s="53"/>
      <c r="CB110" s="53"/>
      <c r="CC110" s="53"/>
      <c r="CD110" s="5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row>
    <row r="111" spans="1:111" ht="15.75">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53"/>
      <c r="AX111" s="53"/>
      <c r="AY111" s="53"/>
      <c r="AZ111" s="53"/>
      <c r="BA111" s="53"/>
      <c r="BB111" s="53"/>
      <c r="BC111" s="53"/>
      <c r="BD111" s="53"/>
      <c r="BE111" s="53"/>
      <c r="BF111" s="53"/>
      <c r="BG111" s="53"/>
      <c r="BH111" s="53"/>
      <c r="BI111" s="53"/>
      <c r="BJ111" s="53"/>
      <c r="BK111" s="53"/>
      <c r="BL111" s="53"/>
      <c r="BM111" s="53"/>
      <c r="BN111" s="53"/>
      <c r="BO111" s="53"/>
      <c r="BP111" s="53"/>
      <c r="BQ111" s="53"/>
      <c r="BR111" s="53"/>
      <c r="BS111" s="53"/>
      <c r="BT111" s="53"/>
      <c r="BU111" s="53"/>
      <c r="BV111" s="53"/>
      <c r="BW111" s="53"/>
      <c r="BX111" s="53"/>
      <c r="BY111" s="53"/>
      <c r="BZ111" s="53"/>
      <c r="CA111" s="53"/>
      <c r="CB111" s="53"/>
      <c r="CC111" s="53"/>
      <c r="CD111" s="5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row>
    <row r="112" spans="1:111" ht="15.75">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53"/>
      <c r="AX112" s="53"/>
      <c r="AY112" s="53"/>
      <c r="AZ112" s="53"/>
      <c r="BA112" s="53"/>
      <c r="BB112" s="53"/>
      <c r="BC112" s="53"/>
      <c r="BD112" s="53"/>
      <c r="BE112" s="53"/>
      <c r="BF112" s="53"/>
      <c r="BG112" s="53"/>
      <c r="BH112" s="53"/>
      <c r="BI112" s="53"/>
      <c r="BJ112" s="53"/>
      <c r="BK112" s="53"/>
      <c r="BL112" s="53"/>
      <c r="BM112" s="53"/>
      <c r="BN112" s="53"/>
      <c r="BO112" s="53"/>
      <c r="BP112" s="53"/>
      <c r="BQ112" s="53"/>
      <c r="BR112" s="53"/>
      <c r="BS112" s="53"/>
      <c r="BT112" s="53"/>
      <c r="BU112" s="53"/>
      <c r="BV112" s="53"/>
      <c r="BW112" s="53"/>
      <c r="BX112" s="53"/>
      <c r="BY112" s="53"/>
      <c r="BZ112" s="53"/>
      <c r="CA112" s="53"/>
      <c r="CB112" s="53"/>
      <c r="CC112" s="53"/>
      <c r="CD112" s="5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row>
    <row r="113" spans="1:111" ht="15.75">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53"/>
      <c r="AX113" s="53"/>
      <c r="AY113" s="53"/>
      <c r="AZ113" s="53"/>
      <c r="BA113" s="53"/>
      <c r="BB113" s="53"/>
      <c r="BC113" s="53"/>
      <c r="BD113" s="53"/>
      <c r="BE113" s="53"/>
      <c r="BF113" s="53"/>
      <c r="BG113" s="53"/>
      <c r="BH113" s="53"/>
      <c r="BI113" s="53"/>
      <c r="BJ113" s="53"/>
      <c r="BK113" s="53"/>
      <c r="BL113" s="53"/>
      <c r="BM113" s="53"/>
      <c r="BN113" s="53"/>
      <c r="BO113" s="53"/>
      <c r="BP113" s="53"/>
      <c r="BQ113" s="53"/>
      <c r="BR113" s="53"/>
      <c r="BS113" s="53"/>
      <c r="BT113" s="53"/>
      <c r="BU113" s="53"/>
      <c r="BV113" s="53"/>
      <c r="BW113" s="53"/>
      <c r="BX113" s="53"/>
      <c r="BY113" s="53"/>
      <c r="BZ113" s="53"/>
      <c r="CA113" s="53"/>
      <c r="CB113" s="53"/>
      <c r="CC113" s="53"/>
      <c r="CD113" s="5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row>
    <row r="114" spans="1:111" ht="15.75">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row>
    <row r="115" spans="1:111" ht="15.7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53"/>
      <c r="AX115" s="53"/>
      <c r="AY115" s="53"/>
      <c r="AZ115" s="53"/>
      <c r="BA115" s="53"/>
      <c r="BB115" s="53"/>
      <c r="BC115" s="53"/>
      <c r="BD115" s="53"/>
      <c r="BE115" s="53"/>
      <c r="BF115" s="53"/>
      <c r="BG115" s="53"/>
      <c r="BH115" s="53"/>
      <c r="BI115" s="53"/>
      <c r="BJ115" s="53"/>
      <c r="BK115" s="53"/>
      <c r="BL115" s="53"/>
      <c r="BM115" s="53"/>
      <c r="BN115" s="53"/>
      <c r="BO115" s="53"/>
      <c r="BP115" s="53"/>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row>
    <row r="116" spans="1:111" ht="15.75">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53"/>
      <c r="AX116" s="53"/>
      <c r="AY116" s="53"/>
      <c r="AZ116" s="53"/>
      <c r="BA116" s="53"/>
      <c r="BB116" s="53"/>
      <c r="BC116" s="53"/>
      <c r="BD116" s="53"/>
      <c r="BE116" s="53"/>
      <c r="BF116" s="53"/>
      <c r="BG116" s="53"/>
      <c r="BH116" s="53"/>
      <c r="BI116" s="53"/>
      <c r="BJ116" s="53"/>
      <c r="BK116" s="53"/>
      <c r="BL116" s="53"/>
      <c r="BM116" s="53"/>
      <c r="BN116" s="53"/>
      <c r="BO116" s="53"/>
      <c r="BP116" s="53"/>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row>
    <row r="117" spans="1:111" ht="15.75">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53"/>
      <c r="AX117" s="53"/>
      <c r="AY117" s="53"/>
      <c r="AZ117" s="53"/>
      <c r="BA117" s="53"/>
      <c r="BB117" s="53"/>
      <c r="BC117" s="53"/>
      <c r="BD117" s="53"/>
      <c r="BE117" s="53"/>
      <c r="BF117" s="53"/>
      <c r="BG117" s="53"/>
      <c r="BH117" s="53"/>
      <c r="BI117" s="53"/>
      <c r="BJ117" s="53"/>
      <c r="BK117" s="53"/>
      <c r="BL117" s="53"/>
      <c r="BM117" s="53"/>
      <c r="BN117" s="53"/>
      <c r="BO117" s="53"/>
      <c r="BP117" s="53"/>
      <c r="BQ117" s="53"/>
      <c r="BR117" s="53"/>
      <c r="BS117" s="53"/>
      <c r="BT117" s="53"/>
      <c r="BU117" s="53"/>
      <c r="BV117" s="53"/>
      <c r="BW117" s="53"/>
      <c r="BX117" s="53"/>
      <c r="BY117" s="53"/>
      <c r="BZ117" s="53"/>
      <c r="CA117" s="53"/>
      <c r="CB117" s="53"/>
      <c r="CC117" s="53"/>
      <c r="CD117" s="53"/>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row>
    <row r="118" spans="1:111" ht="15.75">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53"/>
      <c r="AX118" s="53"/>
      <c r="AY118" s="53"/>
      <c r="AZ118" s="53"/>
      <c r="BA118" s="53"/>
      <c r="BB118" s="53"/>
      <c r="BC118" s="53"/>
      <c r="BD118" s="53"/>
      <c r="BE118" s="53"/>
      <c r="BF118" s="53"/>
      <c r="BG118" s="53"/>
      <c r="BH118" s="53"/>
      <c r="BI118" s="53"/>
      <c r="BJ118" s="53"/>
      <c r="BK118" s="53"/>
      <c r="BL118" s="53"/>
      <c r="BM118" s="53"/>
      <c r="BN118" s="53"/>
      <c r="BO118" s="53"/>
      <c r="BP118" s="53"/>
      <c r="BQ118" s="53"/>
      <c r="BR118" s="53"/>
      <c r="BS118" s="53"/>
      <c r="BT118" s="53"/>
      <c r="BU118" s="53"/>
      <c r="BV118" s="53"/>
      <c r="BW118" s="53"/>
      <c r="BX118" s="53"/>
      <c r="BY118" s="53"/>
      <c r="BZ118" s="53"/>
      <c r="CA118" s="53"/>
      <c r="CB118" s="53"/>
      <c r="CC118" s="53"/>
      <c r="CD118" s="53"/>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row>
    <row r="119" spans="1:111" ht="15.75">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53"/>
      <c r="AX119" s="53"/>
      <c r="AY119" s="53"/>
      <c r="AZ119" s="53"/>
      <c r="BA119" s="53"/>
      <c r="BB119" s="53"/>
      <c r="BC119" s="53"/>
      <c r="BD119" s="53"/>
      <c r="BE119" s="53"/>
      <c r="BF119" s="53"/>
      <c r="BG119" s="53"/>
      <c r="BH119" s="53"/>
      <c r="BI119" s="53"/>
      <c r="BJ119" s="53"/>
      <c r="BK119" s="53"/>
      <c r="BL119" s="53"/>
      <c r="BM119" s="53"/>
      <c r="BN119" s="53"/>
      <c r="BO119" s="53"/>
      <c r="BP119" s="53"/>
      <c r="BQ119" s="53"/>
      <c r="BR119" s="53"/>
      <c r="BS119" s="53"/>
      <c r="BT119" s="53"/>
      <c r="BU119" s="53"/>
      <c r="BV119" s="53"/>
      <c r="BW119" s="53"/>
      <c r="BX119" s="53"/>
      <c r="BY119" s="53"/>
      <c r="BZ119" s="53"/>
      <c r="CA119" s="53"/>
      <c r="CB119" s="53"/>
      <c r="CC119" s="53"/>
      <c r="CD119" s="53"/>
      <c r="CE119" s="53"/>
      <c r="CF119" s="53"/>
      <c r="CG119" s="53"/>
      <c r="CH119" s="53"/>
      <c r="CI119" s="53"/>
      <c r="CJ119" s="53"/>
      <c r="CK119" s="53"/>
      <c r="CL119" s="53"/>
      <c r="CM119" s="53"/>
      <c r="CN119" s="53"/>
      <c r="CO119" s="53"/>
      <c r="CP119" s="53"/>
      <c r="CQ119" s="53"/>
      <c r="CR119" s="53"/>
      <c r="CS119" s="53"/>
      <c r="CT119" s="53"/>
      <c r="CU119" s="53"/>
      <c r="CV119" s="53"/>
      <c r="CW119" s="53"/>
      <c r="CX119" s="53"/>
      <c r="CY119" s="53"/>
      <c r="CZ119" s="53"/>
      <c r="DA119" s="53"/>
      <c r="DB119" s="53"/>
      <c r="DC119" s="53"/>
      <c r="DD119" s="53"/>
      <c r="DE119" s="53"/>
      <c r="DF119" s="53"/>
      <c r="DG119" s="53"/>
    </row>
    <row r="120" spans="1:111" ht="15.75">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53"/>
      <c r="AX120" s="53"/>
      <c r="AY120" s="53"/>
      <c r="AZ120" s="53"/>
      <c r="BA120" s="53"/>
      <c r="BB120" s="53"/>
      <c r="BC120" s="53"/>
      <c r="BD120" s="53"/>
      <c r="BE120" s="53"/>
      <c r="BF120" s="53"/>
      <c r="BG120" s="53"/>
      <c r="BH120" s="53"/>
      <c r="BI120" s="53"/>
      <c r="BJ120" s="53"/>
      <c r="BK120" s="53"/>
      <c r="BL120" s="53"/>
      <c r="BM120" s="53"/>
      <c r="BN120" s="53"/>
      <c r="BO120" s="53"/>
      <c r="BP120" s="53"/>
      <c r="BQ120" s="53"/>
      <c r="BR120" s="53"/>
      <c r="BS120" s="53"/>
      <c r="BT120" s="53"/>
      <c r="BU120" s="53"/>
      <c r="BV120" s="53"/>
      <c r="BW120" s="53"/>
      <c r="BX120" s="53"/>
      <c r="BY120" s="53"/>
      <c r="BZ120" s="53"/>
      <c r="CA120" s="53"/>
      <c r="CB120" s="53"/>
      <c r="CC120" s="53"/>
      <c r="CD120" s="53"/>
      <c r="CE120" s="53"/>
      <c r="CF120" s="53"/>
      <c r="CG120" s="53"/>
      <c r="CH120" s="53"/>
      <c r="CI120" s="53"/>
      <c r="CJ120" s="53"/>
      <c r="CK120" s="53"/>
      <c r="CL120" s="53"/>
      <c r="CM120" s="53"/>
      <c r="CN120" s="53"/>
      <c r="CO120" s="53"/>
      <c r="CP120" s="53"/>
      <c r="CQ120" s="53"/>
      <c r="CR120" s="53"/>
      <c r="CS120" s="53"/>
      <c r="CT120" s="53"/>
      <c r="CU120" s="53"/>
      <c r="CV120" s="53"/>
      <c r="CW120" s="53"/>
      <c r="CX120" s="53"/>
      <c r="CY120" s="53"/>
      <c r="CZ120" s="53"/>
      <c r="DA120" s="53"/>
      <c r="DB120" s="53"/>
      <c r="DC120" s="53"/>
      <c r="DD120" s="53"/>
      <c r="DE120" s="53"/>
      <c r="DF120" s="53"/>
      <c r="DG120" s="53"/>
    </row>
    <row r="121" spans="1:111" ht="15.75">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53"/>
      <c r="AX121" s="53"/>
      <c r="AY121" s="53"/>
      <c r="AZ121" s="53"/>
      <c r="BA121" s="53"/>
      <c r="BB121" s="53"/>
      <c r="BC121" s="53"/>
      <c r="BD121" s="53"/>
      <c r="BE121" s="53"/>
      <c r="BF121" s="53"/>
      <c r="BG121" s="53"/>
      <c r="BH121" s="53"/>
      <c r="BI121" s="53"/>
      <c r="BJ121" s="53"/>
      <c r="BK121" s="53"/>
      <c r="BL121" s="53"/>
      <c r="BM121" s="53"/>
      <c r="BN121" s="53"/>
      <c r="BO121" s="53"/>
      <c r="BP121" s="53"/>
      <c r="BQ121" s="53"/>
      <c r="BR121" s="53"/>
      <c r="BS121" s="53"/>
      <c r="BT121" s="53"/>
      <c r="BU121" s="53"/>
      <c r="BV121" s="53"/>
      <c r="BW121" s="53"/>
      <c r="BX121" s="53"/>
      <c r="BY121" s="53"/>
      <c r="BZ121" s="53"/>
      <c r="CA121" s="53"/>
      <c r="CB121" s="53"/>
      <c r="CC121" s="53"/>
      <c r="CD121" s="53"/>
      <c r="CE121" s="53"/>
      <c r="CF121" s="53"/>
      <c r="CG121" s="53"/>
      <c r="CH121" s="53"/>
      <c r="CI121" s="53"/>
      <c r="CJ121" s="53"/>
      <c r="CK121" s="53"/>
      <c r="CL121" s="53"/>
      <c r="CM121" s="53"/>
      <c r="CN121" s="53"/>
      <c r="CO121" s="53"/>
      <c r="CP121" s="53"/>
      <c r="CQ121" s="53"/>
      <c r="CR121" s="53"/>
      <c r="CS121" s="53"/>
      <c r="CT121" s="53"/>
      <c r="CU121" s="53"/>
      <c r="CV121" s="53"/>
      <c r="CW121" s="53"/>
      <c r="CX121" s="53"/>
      <c r="CY121" s="53"/>
      <c r="CZ121" s="53"/>
      <c r="DA121" s="53"/>
      <c r="DB121" s="53"/>
      <c r="DC121" s="53"/>
      <c r="DD121" s="53"/>
      <c r="DE121" s="53"/>
      <c r="DF121" s="53"/>
      <c r="DG121" s="53"/>
    </row>
    <row r="122" spans="1:111" ht="15.75">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53"/>
      <c r="AX122" s="53"/>
      <c r="AY122" s="53"/>
      <c r="AZ122" s="53"/>
      <c r="BA122" s="53"/>
      <c r="BB122" s="53"/>
      <c r="BC122" s="53"/>
      <c r="BD122" s="53"/>
      <c r="BE122" s="53"/>
      <c r="BF122" s="53"/>
      <c r="BG122" s="53"/>
      <c r="BH122" s="53"/>
      <c r="BI122" s="53"/>
      <c r="BJ122" s="53"/>
      <c r="BK122" s="53"/>
      <c r="BL122" s="53"/>
      <c r="BM122" s="53"/>
      <c r="BN122" s="53"/>
      <c r="BO122" s="53"/>
      <c r="BP122" s="53"/>
      <c r="BQ122" s="53"/>
      <c r="BR122" s="53"/>
      <c r="BS122" s="53"/>
      <c r="BT122" s="53"/>
      <c r="BU122" s="53"/>
      <c r="BV122" s="53"/>
      <c r="BW122" s="53"/>
      <c r="BX122" s="53"/>
      <c r="BY122" s="53"/>
      <c r="BZ122" s="53"/>
      <c r="CA122" s="53"/>
      <c r="CB122" s="53"/>
      <c r="CC122" s="53"/>
      <c r="CD122" s="53"/>
      <c r="CE122" s="53"/>
      <c r="CF122" s="53"/>
      <c r="CG122" s="53"/>
      <c r="CH122" s="53"/>
      <c r="CI122" s="53"/>
      <c r="CJ122" s="53"/>
      <c r="CK122" s="53"/>
      <c r="CL122" s="53"/>
      <c r="CM122" s="53"/>
      <c r="CN122" s="53"/>
      <c r="CO122" s="53"/>
      <c r="CP122" s="53"/>
      <c r="CQ122" s="53"/>
      <c r="CR122" s="53"/>
      <c r="CS122" s="53"/>
      <c r="CT122" s="53"/>
      <c r="CU122" s="53"/>
      <c r="CV122" s="53"/>
      <c r="CW122" s="53"/>
      <c r="CX122" s="53"/>
      <c r="CY122" s="53"/>
      <c r="CZ122" s="53"/>
      <c r="DA122" s="53"/>
      <c r="DB122" s="53"/>
      <c r="DC122" s="53"/>
      <c r="DD122" s="53"/>
      <c r="DE122" s="53"/>
      <c r="DF122" s="53"/>
      <c r="DG122" s="53"/>
    </row>
    <row r="123" spans="1:111" ht="15.75">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53"/>
      <c r="AX123" s="53"/>
      <c r="AY123" s="53"/>
      <c r="AZ123" s="53"/>
      <c r="BA123" s="53"/>
      <c r="BB123" s="53"/>
      <c r="BC123" s="53"/>
      <c r="BD123" s="53"/>
      <c r="BE123" s="53"/>
      <c r="BF123" s="53"/>
      <c r="BG123" s="53"/>
      <c r="BH123" s="53"/>
      <c r="BI123" s="53"/>
      <c r="BJ123" s="53"/>
      <c r="BK123" s="53"/>
      <c r="BL123" s="53"/>
      <c r="BM123" s="53"/>
      <c r="BN123" s="53"/>
      <c r="BO123" s="53"/>
      <c r="BP123" s="53"/>
      <c r="BQ123" s="53"/>
      <c r="BR123" s="53"/>
      <c r="BS123" s="53"/>
      <c r="BT123" s="53"/>
      <c r="BU123" s="53"/>
      <c r="BV123" s="53"/>
      <c r="BW123" s="53"/>
      <c r="BX123" s="53"/>
      <c r="BY123" s="53"/>
      <c r="BZ123" s="53"/>
      <c r="CA123" s="53"/>
      <c r="CB123" s="53"/>
      <c r="CC123" s="53"/>
      <c r="CD123" s="53"/>
      <c r="CE123" s="53"/>
      <c r="CF123" s="53"/>
      <c r="CG123" s="53"/>
      <c r="CH123" s="53"/>
      <c r="CI123" s="53"/>
      <c r="CJ123" s="53"/>
      <c r="CK123" s="53"/>
      <c r="CL123" s="53"/>
      <c r="CM123" s="53"/>
      <c r="CN123" s="53"/>
      <c r="CO123" s="53"/>
      <c r="CP123" s="53"/>
      <c r="CQ123" s="53"/>
      <c r="CR123" s="53"/>
      <c r="CS123" s="53"/>
      <c r="CT123" s="53"/>
      <c r="CU123" s="53"/>
      <c r="CV123" s="53"/>
      <c r="CW123" s="53"/>
      <c r="CX123" s="53"/>
      <c r="CY123" s="53"/>
      <c r="CZ123" s="53"/>
      <c r="DA123" s="53"/>
      <c r="DB123" s="53"/>
      <c r="DC123" s="53"/>
      <c r="DD123" s="53"/>
      <c r="DE123" s="53"/>
      <c r="DF123" s="53"/>
      <c r="DG123" s="53"/>
    </row>
    <row r="124" spans="1:111" ht="15.7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53"/>
      <c r="AX124" s="53"/>
      <c r="AY124" s="53"/>
      <c r="AZ124" s="53"/>
      <c r="BA124" s="53"/>
      <c r="BB124" s="53"/>
      <c r="BC124" s="53"/>
      <c r="BD124" s="53"/>
      <c r="BE124" s="53"/>
      <c r="BF124" s="53"/>
      <c r="BG124" s="53"/>
      <c r="BH124" s="53"/>
      <c r="BI124" s="53"/>
      <c r="BJ124" s="53"/>
      <c r="BK124" s="53"/>
      <c r="BL124" s="53"/>
      <c r="BM124" s="53"/>
      <c r="BN124" s="53"/>
      <c r="BO124" s="53"/>
      <c r="BP124" s="53"/>
      <c r="BQ124" s="53"/>
      <c r="BR124" s="53"/>
      <c r="BS124" s="53"/>
      <c r="BT124" s="53"/>
      <c r="BU124" s="53"/>
      <c r="BV124" s="53"/>
      <c r="BW124" s="53"/>
      <c r="BX124" s="53"/>
      <c r="BY124" s="53"/>
      <c r="BZ124" s="53"/>
      <c r="CA124" s="53"/>
      <c r="CB124" s="53"/>
      <c r="CC124" s="53"/>
      <c r="CD124" s="53"/>
      <c r="CE124" s="53"/>
      <c r="CF124" s="53"/>
      <c r="CG124" s="53"/>
      <c r="CH124" s="53"/>
      <c r="CI124" s="53"/>
      <c r="CJ124" s="53"/>
      <c r="CK124" s="53"/>
      <c r="CL124" s="53"/>
      <c r="CM124" s="53"/>
      <c r="CN124" s="53"/>
      <c r="CO124" s="53"/>
      <c r="CP124" s="53"/>
      <c r="CQ124" s="53"/>
      <c r="CR124" s="53"/>
      <c r="CS124" s="53"/>
      <c r="CT124" s="53"/>
      <c r="CU124" s="53"/>
      <c r="CV124" s="53"/>
      <c r="CW124" s="53"/>
      <c r="CX124" s="53"/>
      <c r="CY124" s="53"/>
      <c r="CZ124" s="53"/>
      <c r="DA124" s="53"/>
      <c r="DB124" s="53"/>
      <c r="DC124" s="53"/>
      <c r="DD124" s="53"/>
      <c r="DE124" s="53"/>
      <c r="DF124" s="53"/>
      <c r="DG124" s="53"/>
    </row>
    <row r="125" spans="1:111" ht="15.75">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53"/>
      <c r="AX125" s="53"/>
      <c r="AY125" s="53"/>
      <c r="AZ125" s="53"/>
      <c r="BA125" s="53"/>
      <c r="BB125" s="53"/>
      <c r="BC125" s="53"/>
      <c r="BD125" s="53"/>
      <c r="BE125" s="53"/>
      <c r="BF125" s="53"/>
      <c r="BG125" s="53"/>
      <c r="BH125" s="53"/>
      <c r="BI125" s="53"/>
      <c r="BJ125" s="53"/>
      <c r="BK125" s="53"/>
      <c r="BL125" s="53"/>
      <c r="BM125" s="53"/>
      <c r="BN125" s="53"/>
      <c r="BO125" s="53"/>
      <c r="BP125" s="53"/>
      <c r="BQ125" s="53"/>
      <c r="BR125" s="53"/>
      <c r="BS125" s="53"/>
      <c r="BT125" s="53"/>
      <c r="BU125" s="53"/>
      <c r="BV125" s="53"/>
      <c r="BW125" s="53"/>
      <c r="BX125" s="53"/>
      <c r="BY125" s="53"/>
      <c r="BZ125" s="53"/>
      <c r="CA125" s="53"/>
      <c r="CB125" s="53"/>
      <c r="CC125" s="53"/>
      <c r="CD125" s="53"/>
      <c r="CE125" s="53"/>
      <c r="CF125" s="53"/>
      <c r="CG125" s="53"/>
      <c r="CH125" s="53"/>
      <c r="CI125" s="53"/>
      <c r="CJ125" s="53"/>
      <c r="CK125" s="53"/>
      <c r="CL125" s="53"/>
      <c r="CM125" s="53"/>
      <c r="CN125" s="53"/>
      <c r="CO125" s="53"/>
      <c r="CP125" s="53"/>
      <c r="CQ125" s="53"/>
      <c r="CR125" s="53"/>
      <c r="CS125" s="53"/>
      <c r="CT125" s="53"/>
      <c r="CU125" s="53"/>
      <c r="CV125" s="53"/>
      <c r="CW125" s="53"/>
      <c r="CX125" s="53"/>
      <c r="CY125" s="53"/>
      <c r="CZ125" s="53"/>
      <c r="DA125" s="53"/>
      <c r="DB125" s="53"/>
      <c r="DC125" s="53"/>
      <c r="DD125" s="53"/>
      <c r="DE125" s="53"/>
      <c r="DF125" s="53"/>
      <c r="DG125" s="53"/>
    </row>
    <row r="126" spans="1:111" ht="15.75">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53"/>
      <c r="AX126" s="53"/>
      <c r="AY126" s="53"/>
      <c r="AZ126" s="53"/>
      <c r="BA126" s="53"/>
      <c r="BB126" s="53"/>
      <c r="BC126" s="53"/>
      <c r="BD126" s="53"/>
      <c r="BE126" s="53"/>
      <c r="BF126" s="53"/>
      <c r="BG126" s="53"/>
      <c r="BH126" s="53"/>
      <c r="BI126" s="53"/>
      <c r="BJ126" s="53"/>
      <c r="BK126" s="53"/>
      <c r="BL126" s="53"/>
      <c r="BM126" s="53"/>
      <c r="BN126" s="53"/>
      <c r="BO126" s="53"/>
      <c r="BP126" s="53"/>
      <c r="BQ126" s="53"/>
      <c r="BR126" s="53"/>
      <c r="BS126" s="53"/>
      <c r="BT126" s="53"/>
      <c r="BU126" s="53"/>
      <c r="BV126" s="53"/>
      <c r="BW126" s="53"/>
      <c r="BX126" s="53"/>
      <c r="BY126" s="53"/>
      <c r="BZ126" s="53"/>
      <c r="CA126" s="53"/>
      <c r="CB126" s="53"/>
      <c r="CC126" s="53"/>
      <c r="CD126" s="53"/>
      <c r="CE126" s="53"/>
      <c r="CF126" s="53"/>
      <c r="CG126" s="53"/>
      <c r="CH126" s="53"/>
      <c r="CI126" s="53"/>
      <c r="CJ126" s="53"/>
      <c r="CK126" s="53"/>
      <c r="CL126" s="53"/>
      <c r="CM126" s="53"/>
      <c r="CN126" s="53"/>
      <c r="CO126" s="53"/>
      <c r="CP126" s="53"/>
      <c r="CQ126" s="53"/>
      <c r="CR126" s="53"/>
      <c r="CS126" s="53"/>
      <c r="CT126" s="53"/>
      <c r="CU126" s="53"/>
      <c r="CV126" s="53"/>
      <c r="CW126" s="53"/>
      <c r="CX126" s="53"/>
      <c r="CY126" s="53"/>
      <c r="CZ126" s="53"/>
      <c r="DA126" s="53"/>
      <c r="DB126" s="53"/>
      <c r="DC126" s="53"/>
      <c r="DD126" s="53"/>
      <c r="DE126" s="53"/>
      <c r="DF126" s="53"/>
      <c r="DG126" s="53"/>
    </row>
    <row r="127" spans="1:111" ht="15.75">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53"/>
      <c r="AX127" s="53"/>
      <c r="AY127" s="53"/>
      <c r="AZ127" s="53"/>
      <c r="BA127" s="53"/>
      <c r="BB127" s="53"/>
      <c r="BC127" s="53"/>
      <c r="BD127" s="53"/>
      <c r="BE127" s="53"/>
      <c r="BF127" s="53"/>
      <c r="BG127" s="53"/>
      <c r="BH127" s="53"/>
      <c r="BI127" s="53"/>
      <c r="BJ127" s="53"/>
      <c r="BK127" s="53"/>
      <c r="BL127" s="53"/>
      <c r="BM127" s="53"/>
      <c r="BN127" s="53"/>
      <c r="BO127" s="53"/>
      <c r="BP127" s="53"/>
      <c r="BQ127" s="53"/>
      <c r="BR127" s="53"/>
      <c r="BS127" s="53"/>
      <c r="BT127" s="53"/>
      <c r="BU127" s="53"/>
      <c r="BV127" s="53"/>
      <c r="BW127" s="53"/>
      <c r="BX127" s="53"/>
      <c r="BY127" s="53"/>
      <c r="BZ127" s="53"/>
      <c r="CA127" s="53"/>
      <c r="CB127" s="53"/>
      <c r="CC127" s="53"/>
      <c r="CD127" s="53"/>
      <c r="CE127" s="53"/>
      <c r="CF127" s="53"/>
      <c r="CG127" s="53"/>
      <c r="CH127" s="53"/>
      <c r="CI127" s="53"/>
      <c r="CJ127" s="53"/>
      <c r="CK127" s="53"/>
      <c r="CL127" s="53"/>
      <c r="CM127" s="53"/>
      <c r="CN127" s="53"/>
      <c r="CO127" s="53"/>
      <c r="CP127" s="53"/>
      <c r="CQ127" s="53"/>
      <c r="CR127" s="53"/>
      <c r="CS127" s="53"/>
      <c r="CT127" s="53"/>
      <c r="CU127" s="53"/>
      <c r="CV127" s="53"/>
      <c r="CW127" s="53"/>
      <c r="CX127" s="53"/>
      <c r="CY127" s="53"/>
      <c r="CZ127" s="53"/>
      <c r="DA127" s="53"/>
      <c r="DB127" s="53"/>
      <c r="DC127" s="53"/>
      <c r="DD127" s="53"/>
      <c r="DE127" s="53"/>
      <c r="DF127" s="53"/>
      <c r="DG127" s="53"/>
    </row>
    <row r="128" spans="1:111" ht="15.75">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53"/>
      <c r="AX128" s="53"/>
      <c r="AY128" s="53"/>
      <c r="AZ128" s="53"/>
      <c r="BA128" s="53"/>
      <c r="BB128" s="53"/>
      <c r="BC128" s="53"/>
      <c r="BD128" s="53"/>
      <c r="BE128" s="53"/>
      <c r="BF128" s="53"/>
      <c r="BG128" s="53"/>
      <c r="BH128" s="53"/>
      <c r="BI128" s="53"/>
      <c r="BJ128" s="53"/>
      <c r="BK128" s="53"/>
      <c r="BL128" s="53"/>
      <c r="BM128" s="53"/>
      <c r="BN128" s="53"/>
      <c r="BO128" s="53"/>
      <c r="BP128" s="53"/>
      <c r="BQ128" s="53"/>
      <c r="BR128" s="53"/>
      <c r="BS128" s="53"/>
      <c r="BT128" s="53"/>
      <c r="BU128" s="53"/>
      <c r="BV128" s="53"/>
      <c r="BW128" s="53"/>
      <c r="BX128" s="53"/>
      <c r="BY128" s="53"/>
      <c r="BZ128" s="53"/>
      <c r="CA128" s="53"/>
      <c r="CB128" s="53"/>
      <c r="CC128" s="53"/>
      <c r="CD128" s="53"/>
      <c r="CE128" s="53"/>
      <c r="CF128" s="53"/>
      <c r="CG128" s="53"/>
      <c r="CH128" s="53"/>
      <c r="CI128" s="53"/>
      <c r="CJ128" s="53"/>
      <c r="CK128" s="53"/>
      <c r="CL128" s="53"/>
      <c r="CM128" s="53"/>
      <c r="CN128" s="53"/>
      <c r="CO128" s="53"/>
      <c r="CP128" s="53"/>
      <c r="CQ128" s="53"/>
      <c r="CR128" s="53"/>
      <c r="CS128" s="53"/>
      <c r="CT128" s="53"/>
      <c r="CU128" s="53"/>
      <c r="CV128" s="53"/>
      <c r="CW128" s="53"/>
      <c r="CX128" s="53"/>
      <c r="CY128" s="53"/>
      <c r="CZ128" s="53"/>
      <c r="DA128" s="53"/>
      <c r="DB128" s="53"/>
      <c r="DC128" s="53"/>
      <c r="DD128" s="53"/>
      <c r="DE128" s="53"/>
      <c r="DF128" s="53"/>
      <c r="DG128" s="53"/>
    </row>
    <row r="129" spans="1:111" ht="15.75">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row>
    <row r="130" spans="1:111" ht="15.75">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53"/>
      <c r="AX130" s="53"/>
      <c r="AY130" s="53"/>
      <c r="AZ130" s="53"/>
      <c r="BA130" s="53"/>
      <c r="BB130" s="53"/>
      <c r="BC130" s="53"/>
      <c r="BD130" s="53"/>
      <c r="BE130" s="53"/>
      <c r="BF130" s="53"/>
      <c r="BG130" s="53"/>
      <c r="BH130" s="53"/>
      <c r="BI130" s="53"/>
      <c r="BJ130" s="53"/>
      <c r="BK130" s="53"/>
      <c r="BL130" s="53"/>
      <c r="BM130" s="53"/>
      <c r="BN130" s="53"/>
      <c r="BO130" s="53"/>
      <c r="BP130" s="53"/>
      <c r="BQ130" s="53"/>
      <c r="BR130" s="53"/>
      <c r="BS130" s="53"/>
      <c r="BT130" s="53"/>
      <c r="BU130" s="53"/>
      <c r="BV130" s="53"/>
      <c r="BW130" s="53"/>
      <c r="BX130" s="53"/>
      <c r="BY130" s="53"/>
      <c r="BZ130" s="53"/>
      <c r="CA130" s="53"/>
      <c r="CB130" s="53"/>
      <c r="CC130" s="53"/>
      <c r="CD130" s="53"/>
      <c r="CE130" s="53"/>
      <c r="CF130" s="53"/>
      <c r="CG130" s="53"/>
      <c r="CH130" s="53"/>
      <c r="CI130" s="53"/>
      <c r="CJ130" s="53"/>
      <c r="CK130" s="53"/>
      <c r="CL130" s="53"/>
      <c r="CM130" s="53"/>
      <c r="CN130" s="53"/>
      <c r="CO130" s="53"/>
      <c r="CP130" s="53"/>
      <c r="CQ130" s="53"/>
      <c r="CR130" s="53"/>
      <c r="CS130" s="53"/>
      <c r="CT130" s="53"/>
      <c r="CU130" s="53"/>
      <c r="CV130" s="53"/>
      <c r="CW130" s="53"/>
      <c r="CX130" s="53"/>
      <c r="CY130" s="53"/>
      <c r="CZ130" s="53"/>
      <c r="DA130" s="53"/>
      <c r="DB130" s="53"/>
      <c r="DC130" s="53"/>
      <c r="DD130" s="53"/>
      <c r="DE130" s="53"/>
      <c r="DF130" s="53"/>
      <c r="DG130" s="53"/>
    </row>
    <row r="131" spans="1:111" ht="15.75">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53"/>
      <c r="DC131" s="53"/>
      <c r="DD131" s="53"/>
      <c r="DE131" s="53"/>
      <c r="DF131" s="53"/>
      <c r="DG131" s="53"/>
    </row>
    <row r="132" spans="1:111" ht="15.75">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53"/>
      <c r="AX132" s="53"/>
      <c r="AY132" s="53"/>
      <c r="AZ132" s="53"/>
      <c r="BA132" s="53"/>
      <c r="BB132" s="53"/>
      <c r="BC132" s="53"/>
      <c r="BD132" s="53"/>
      <c r="BE132" s="53"/>
      <c r="BF132" s="53"/>
      <c r="BG132" s="53"/>
      <c r="BH132" s="53"/>
      <c r="BI132" s="53"/>
      <c r="BJ132" s="53"/>
      <c r="BK132" s="53"/>
      <c r="BL132" s="53"/>
      <c r="BM132" s="53"/>
      <c r="BN132" s="53"/>
      <c r="BO132" s="53"/>
      <c r="BP132" s="53"/>
      <c r="BQ132" s="53"/>
      <c r="BR132" s="53"/>
      <c r="BS132" s="53"/>
      <c r="BT132" s="53"/>
      <c r="BU132" s="53"/>
      <c r="BV132" s="53"/>
      <c r="BW132" s="53"/>
      <c r="BX132" s="53"/>
      <c r="BY132" s="53"/>
      <c r="BZ132" s="53"/>
      <c r="CA132" s="53"/>
      <c r="CB132" s="53"/>
      <c r="CC132" s="53"/>
      <c r="CD132" s="53"/>
      <c r="CE132" s="53"/>
      <c r="CF132" s="53"/>
      <c r="CG132" s="53"/>
      <c r="CH132" s="53"/>
      <c r="CI132" s="53"/>
      <c r="CJ132" s="53"/>
      <c r="CK132" s="53"/>
      <c r="CL132" s="53"/>
      <c r="CM132" s="53"/>
      <c r="CN132" s="53"/>
      <c r="CO132" s="53"/>
      <c r="CP132" s="53"/>
      <c r="CQ132" s="53"/>
      <c r="CR132" s="53"/>
      <c r="CS132" s="53"/>
      <c r="CT132" s="53"/>
      <c r="CU132" s="53"/>
      <c r="CV132" s="53"/>
      <c r="CW132" s="53"/>
      <c r="CX132" s="53"/>
      <c r="CY132" s="53"/>
      <c r="CZ132" s="53"/>
      <c r="DA132" s="53"/>
      <c r="DB132" s="53"/>
      <c r="DC132" s="53"/>
      <c r="DD132" s="53"/>
      <c r="DE132" s="53"/>
      <c r="DF132" s="53"/>
      <c r="DG132" s="53"/>
    </row>
    <row r="133" spans="1:111" ht="15.75">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c r="CK133" s="53"/>
      <c r="CL133" s="53"/>
      <c r="CM133" s="53"/>
      <c r="CN133" s="53"/>
      <c r="CO133" s="53"/>
      <c r="CP133" s="53"/>
      <c r="CQ133" s="53"/>
      <c r="CR133" s="53"/>
      <c r="CS133" s="53"/>
      <c r="CT133" s="53"/>
      <c r="CU133" s="53"/>
      <c r="CV133" s="53"/>
      <c r="CW133" s="53"/>
      <c r="CX133" s="53"/>
      <c r="CY133" s="53"/>
      <c r="CZ133" s="53"/>
      <c r="DA133" s="53"/>
      <c r="DB133" s="53"/>
      <c r="DC133" s="53"/>
      <c r="DD133" s="53"/>
      <c r="DE133" s="53"/>
      <c r="DF133" s="53"/>
      <c r="DG133" s="53"/>
    </row>
    <row r="134" spans="1:111" ht="15.7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row>
    <row r="135" spans="1:111" ht="15.75">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row>
    <row r="136" spans="1:111" ht="15.75">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row>
    <row r="137" spans="1:111" ht="15.75">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row>
    <row r="138" spans="1:111" ht="15.75">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row>
    <row r="139" spans="1:111" ht="15.75">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row>
    <row r="140" spans="1:111" ht="15.75">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row>
    <row r="141" spans="1:111" ht="15.75">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row>
    <row r="142" spans="1:111" ht="15.7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row>
    <row r="143" spans="1:111" ht="15.75">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row>
    <row r="144" spans="1:111" ht="15.75">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53"/>
      <c r="DG144" s="53"/>
    </row>
    <row r="145" spans="1:111" ht="15.75">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row>
    <row r="146" spans="1:111" ht="15.75">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row>
    <row r="147" spans="1:111" ht="15.75">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row>
    <row r="148" spans="1:111" ht="15.75">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53"/>
      <c r="DG148" s="53"/>
    </row>
    <row r="149" spans="1:111" ht="15.75">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row>
    <row r="150" spans="1:111" ht="15.75">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row>
    <row r="151" spans="1:111" ht="15.75">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53"/>
      <c r="DG151" s="53"/>
    </row>
    <row r="152" spans="1:111" ht="15.75">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53"/>
      <c r="AX152" s="53"/>
      <c r="AY152" s="53"/>
      <c r="AZ152" s="53"/>
      <c r="BA152" s="53"/>
      <c r="BB152" s="53"/>
      <c r="BC152" s="53"/>
      <c r="BD152" s="53"/>
      <c r="BE152" s="53"/>
      <c r="BF152" s="53"/>
      <c r="BG152" s="53"/>
      <c r="BH152" s="53"/>
      <c r="BI152" s="53"/>
      <c r="BJ152" s="53"/>
      <c r="BK152" s="53"/>
      <c r="BL152" s="53"/>
      <c r="BM152" s="53"/>
      <c r="BN152" s="53"/>
      <c r="BO152" s="53"/>
      <c r="BP152" s="53"/>
      <c r="BQ152" s="53"/>
      <c r="BR152" s="53"/>
      <c r="BS152" s="53"/>
      <c r="BT152" s="53"/>
      <c r="BU152" s="53"/>
      <c r="BV152" s="53"/>
      <c r="BW152" s="53"/>
      <c r="BX152" s="53"/>
      <c r="BY152" s="53"/>
      <c r="BZ152" s="53"/>
      <c r="CA152" s="53"/>
      <c r="CB152" s="53"/>
      <c r="CC152" s="53"/>
      <c r="CD152" s="53"/>
      <c r="CE152" s="53"/>
      <c r="CF152" s="53"/>
      <c r="CG152" s="53"/>
      <c r="CH152" s="53"/>
      <c r="CI152" s="53"/>
      <c r="CJ152" s="53"/>
      <c r="CK152" s="53"/>
      <c r="CL152" s="53"/>
      <c r="CM152" s="53"/>
      <c r="CN152" s="53"/>
      <c r="CO152" s="53"/>
      <c r="CP152" s="53"/>
      <c r="CQ152" s="53"/>
      <c r="CR152" s="53"/>
      <c r="CS152" s="53"/>
      <c r="CT152" s="53"/>
      <c r="CU152" s="53"/>
      <c r="CV152" s="53"/>
      <c r="CW152" s="53"/>
      <c r="CX152" s="53"/>
      <c r="CY152" s="53"/>
      <c r="CZ152" s="53"/>
      <c r="DA152" s="53"/>
      <c r="DB152" s="53"/>
      <c r="DC152" s="53"/>
      <c r="DD152" s="53"/>
      <c r="DE152" s="53"/>
      <c r="DF152" s="53"/>
      <c r="DG152" s="53"/>
    </row>
    <row r="153" spans="1:111" ht="15.75">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row>
    <row r="154" spans="1:111" ht="15.75">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row>
    <row r="155" spans="1:111" ht="15.75">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c r="CA155" s="53"/>
      <c r="CB155" s="53"/>
      <c r="CC155" s="53"/>
      <c r="CD155" s="53"/>
      <c r="CE155" s="53"/>
      <c r="CF155" s="53"/>
      <c r="CG155" s="53"/>
      <c r="CH155" s="53"/>
      <c r="CI155" s="53"/>
      <c r="CJ155" s="53"/>
      <c r="CK155" s="53"/>
      <c r="CL155" s="53"/>
      <c r="CM155" s="53"/>
      <c r="CN155" s="53"/>
      <c r="CO155" s="53"/>
      <c r="CP155" s="53"/>
      <c r="CQ155" s="53"/>
      <c r="CR155" s="53"/>
      <c r="CS155" s="53"/>
      <c r="CT155" s="53"/>
      <c r="CU155" s="53"/>
      <c r="CV155" s="53"/>
      <c r="CW155" s="53"/>
      <c r="CX155" s="53"/>
      <c r="CY155" s="53"/>
      <c r="CZ155" s="53"/>
      <c r="DA155" s="53"/>
      <c r="DB155" s="53"/>
      <c r="DC155" s="53"/>
      <c r="DD155" s="53"/>
      <c r="DE155" s="53"/>
      <c r="DF155" s="53"/>
      <c r="DG155" s="53"/>
    </row>
    <row r="156" spans="1:111" ht="15.75">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53"/>
      <c r="AX156" s="53"/>
      <c r="AY156" s="53"/>
      <c r="AZ156" s="53"/>
      <c r="BA156" s="53"/>
      <c r="BB156" s="53"/>
      <c r="BC156" s="53"/>
      <c r="BD156" s="53"/>
      <c r="BE156" s="53"/>
      <c r="BF156" s="53"/>
      <c r="BG156" s="53"/>
      <c r="BH156" s="53"/>
      <c r="BI156" s="53"/>
      <c r="BJ156" s="53"/>
      <c r="BK156" s="53"/>
      <c r="BL156" s="53"/>
      <c r="BM156" s="53"/>
      <c r="BN156" s="53"/>
      <c r="BO156" s="53"/>
      <c r="BP156" s="53"/>
      <c r="BQ156" s="53"/>
      <c r="BR156" s="53"/>
      <c r="BS156" s="53"/>
      <c r="BT156" s="53"/>
      <c r="BU156" s="53"/>
      <c r="BV156" s="53"/>
      <c r="BW156" s="53"/>
      <c r="BX156" s="53"/>
      <c r="BY156" s="53"/>
      <c r="BZ156" s="53"/>
      <c r="CA156" s="53"/>
      <c r="CB156" s="53"/>
      <c r="CC156" s="53"/>
      <c r="CD156" s="53"/>
      <c r="CE156" s="53"/>
      <c r="CF156" s="53"/>
      <c r="CG156" s="53"/>
      <c r="CH156" s="53"/>
      <c r="CI156" s="53"/>
      <c r="CJ156" s="53"/>
      <c r="CK156" s="53"/>
      <c r="CL156" s="53"/>
      <c r="CM156" s="53"/>
      <c r="CN156" s="53"/>
      <c r="CO156" s="53"/>
      <c r="CP156" s="53"/>
      <c r="CQ156" s="53"/>
      <c r="CR156" s="53"/>
      <c r="CS156" s="53"/>
      <c r="CT156" s="53"/>
      <c r="CU156" s="53"/>
      <c r="CV156" s="53"/>
      <c r="CW156" s="53"/>
      <c r="CX156" s="53"/>
      <c r="CY156" s="53"/>
      <c r="CZ156" s="53"/>
      <c r="DA156" s="53"/>
      <c r="DB156" s="53"/>
      <c r="DC156" s="53"/>
      <c r="DD156" s="53"/>
      <c r="DE156" s="53"/>
      <c r="DF156" s="53"/>
      <c r="DG156" s="53"/>
    </row>
    <row r="157" spans="1:111" ht="15.75">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53"/>
      <c r="AX157" s="53"/>
      <c r="AY157" s="53"/>
      <c r="AZ157" s="53"/>
      <c r="BA157" s="53"/>
      <c r="BB157" s="53"/>
      <c r="BC157" s="53"/>
      <c r="BD157" s="53"/>
      <c r="BE157" s="53"/>
      <c r="BF157" s="53"/>
      <c r="BG157" s="53"/>
      <c r="BH157" s="53"/>
      <c r="BI157" s="53"/>
      <c r="BJ157" s="53"/>
      <c r="BK157" s="53"/>
      <c r="BL157" s="53"/>
      <c r="BM157" s="53"/>
      <c r="BN157" s="53"/>
      <c r="BO157" s="53"/>
      <c r="BP157" s="53"/>
      <c r="BQ157" s="53"/>
      <c r="BR157" s="53"/>
      <c r="BS157" s="53"/>
      <c r="BT157" s="53"/>
      <c r="BU157" s="53"/>
      <c r="BV157" s="53"/>
      <c r="BW157" s="53"/>
      <c r="BX157" s="53"/>
      <c r="BY157" s="53"/>
      <c r="BZ157" s="53"/>
      <c r="CA157" s="53"/>
      <c r="CB157" s="53"/>
      <c r="CC157" s="53"/>
      <c r="CD157" s="53"/>
      <c r="CE157" s="53"/>
      <c r="CF157" s="53"/>
      <c r="CG157" s="53"/>
      <c r="CH157" s="53"/>
      <c r="CI157" s="53"/>
      <c r="CJ157" s="53"/>
      <c r="CK157" s="53"/>
      <c r="CL157" s="53"/>
      <c r="CM157" s="53"/>
      <c r="CN157" s="53"/>
      <c r="CO157" s="53"/>
      <c r="CP157" s="53"/>
      <c r="CQ157" s="53"/>
      <c r="CR157" s="53"/>
      <c r="CS157" s="53"/>
      <c r="CT157" s="53"/>
      <c r="CU157" s="53"/>
      <c r="CV157" s="53"/>
      <c r="CW157" s="53"/>
      <c r="CX157" s="53"/>
      <c r="CY157" s="53"/>
      <c r="CZ157" s="53"/>
      <c r="DA157" s="53"/>
      <c r="DB157" s="53"/>
      <c r="DC157" s="53"/>
      <c r="DD157" s="53"/>
      <c r="DE157" s="53"/>
      <c r="DF157" s="53"/>
      <c r="DG157" s="53"/>
    </row>
    <row r="158" spans="1:111" ht="15.75">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53"/>
      <c r="AX158" s="53"/>
      <c r="AY158" s="53"/>
      <c r="AZ158" s="53"/>
      <c r="BA158" s="53"/>
      <c r="BB158" s="53"/>
      <c r="BC158" s="53"/>
      <c r="BD158" s="53"/>
      <c r="BE158" s="53"/>
      <c r="BF158" s="53"/>
      <c r="BG158" s="53"/>
      <c r="BH158" s="53"/>
      <c r="BI158" s="53"/>
      <c r="BJ158" s="53"/>
      <c r="BK158" s="53"/>
      <c r="BL158" s="53"/>
      <c r="BM158" s="53"/>
      <c r="BN158" s="53"/>
      <c r="BO158" s="53"/>
      <c r="BP158" s="53"/>
      <c r="BQ158" s="53"/>
      <c r="BR158" s="53"/>
      <c r="BS158" s="53"/>
      <c r="BT158" s="53"/>
      <c r="BU158" s="53"/>
      <c r="BV158" s="53"/>
      <c r="BW158" s="53"/>
      <c r="BX158" s="53"/>
      <c r="BY158" s="53"/>
      <c r="BZ158" s="53"/>
      <c r="CA158" s="53"/>
      <c r="CB158" s="53"/>
      <c r="CC158" s="53"/>
      <c r="CD158" s="53"/>
      <c r="CE158" s="53"/>
      <c r="CF158" s="53"/>
      <c r="CG158" s="53"/>
      <c r="CH158" s="53"/>
      <c r="CI158" s="53"/>
      <c r="CJ158" s="53"/>
      <c r="CK158" s="53"/>
      <c r="CL158" s="53"/>
      <c r="CM158" s="53"/>
      <c r="CN158" s="53"/>
      <c r="CO158" s="53"/>
      <c r="CP158" s="53"/>
      <c r="CQ158" s="53"/>
      <c r="CR158" s="53"/>
      <c r="CS158" s="53"/>
      <c r="CT158" s="53"/>
      <c r="CU158" s="53"/>
      <c r="CV158" s="53"/>
      <c r="CW158" s="53"/>
      <c r="CX158" s="53"/>
      <c r="CY158" s="53"/>
      <c r="CZ158" s="53"/>
      <c r="DA158" s="53"/>
      <c r="DB158" s="53"/>
      <c r="DC158" s="53"/>
      <c r="DD158" s="53"/>
      <c r="DE158" s="53"/>
      <c r="DF158" s="53"/>
      <c r="DG158" s="53"/>
    </row>
    <row r="159" spans="1:111" ht="15.75">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53"/>
      <c r="AX159" s="53"/>
      <c r="AY159" s="53"/>
      <c r="AZ159" s="53"/>
      <c r="BA159" s="53"/>
      <c r="BB159" s="53"/>
      <c r="BC159" s="53"/>
      <c r="BD159" s="53"/>
      <c r="BE159" s="53"/>
      <c r="BF159" s="53"/>
      <c r="BG159" s="53"/>
      <c r="BH159" s="53"/>
      <c r="BI159" s="53"/>
      <c r="BJ159" s="53"/>
      <c r="BK159" s="53"/>
      <c r="BL159" s="53"/>
      <c r="BM159" s="53"/>
      <c r="BN159" s="53"/>
      <c r="BO159" s="53"/>
      <c r="BP159" s="53"/>
      <c r="BQ159" s="53"/>
      <c r="BR159" s="53"/>
      <c r="BS159" s="53"/>
      <c r="BT159" s="53"/>
      <c r="BU159" s="53"/>
      <c r="BV159" s="53"/>
      <c r="BW159" s="53"/>
      <c r="BX159" s="53"/>
      <c r="BY159" s="53"/>
      <c r="BZ159" s="53"/>
      <c r="CA159" s="53"/>
      <c r="CB159" s="53"/>
      <c r="CC159" s="53"/>
      <c r="CD159" s="53"/>
      <c r="CE159" s="53"/>
      <c r="CF159" s="53"/>
      <c r="CG159" s="53"/>
      <c r="CH159" s="53"/>
      <c r="CI159" s="53"/>
      <c r="CJ159" s="53"/>
      <c r="CK159" s="53"/>
      <c r="CL159" s="53"/>
      <c r="CM159" s="53"/>
      <c r="CN159" s="53"/>
      <c r="CO159" s="53"/>
      <c r="CP159" s="53"/>
      <c r="CQ159" s="53"/>
      <c r="CR159" s="53"/>
      <c r="CS159" s="53"/>
      <c r="CT159" s="53"/>
      <c r="CU159" s="53"/>
      <c r="CV159" s="53"/>
      <c r="CW159" s="53"/>
      <c r="CX159" s="53"/>
      <c r="CY159" s="53"/>
      <c r="CZ159" s="53"/>
      <c r="DA159" s="53"/>
      <c r="DB159" s="53"/>
      <c r="DC159" s="53"/>
      <c r="DD159" s="53"/>
      <c r="DE159" s="53"/>
      <c r="DF159" s="53"/>
      <c r="DG159" s="53"/>
    </row>
    <row r="160" spans="1:111" ht="15.75">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53"/>
      <c r="AX160" s="53"/>
      <c r="AY160" s="53"/>
      <c r="AZ160" s="53"/>
      <c r="BA160" s="53"/>
      <c r="BB160" s="53"/>
      <c r="BC160" s="53"/>
      <c r="BD160" s="53"/>
      <c r="BE160" s="53"/>
      <c r="BF160" s="53"/>
      <c r="BG160" s="53"/>
      <c r="BH160" s="53"/>
      <c r="BI160" s="53"/>
      <c r="BJ160" s="53"/>
      <c r="BK160" s="53"/>
      <c r="BL160" s="53"/>
      <c r="BM160" s="53"/>
      <c r="BN160" s="53"/>
      <c r="BO160" s="53"/>
      <c r="BP160" s="53"/>
      <c r="BQ160" s="53"/>
      <c r="BR160" s="53"/>
      <c r="BS160" s="53"/>
      <c r="BT160" s="53"/>
      <c r="BU160" s="53"/>
      <c r="BV160" s="53"/>
      <c r="BW160" s="53"/>
      <c r="BX160" s="53"/>
      <c r="BY160" s="53"/>
      <c r="BZ160" s="53"/>
      <c r="CA160" s="53"/>
      <c r="CB160" s="53"/>
      <c r="CC160" s="53"/>
      <c r="CD160" s="53"/>
      <c r="CE160" s="53"/>
      <c r="CF160" s="53"/>
      <c r="CG160" s="53"/>
      <c r="CH160" s="53"/>
      <c r="CI160" s="53"/>
      <c r="CJ160" s="53"/>
      <c r="CK160" s="53"/>
      <c r="CL160" s="53"/>
      <c r="CM160" s="53"/>
      <c r="CN160" s="53"/>
      <c r="CO160" s="53"/>
      <c r="CP160" s="53"/>
      <c r="CQ160" s="53"/>
      <c r="CR160" s="53"/>
      <c r="CS160" s="53"/>
      <c r="CT160" s="53"/>
      <c r="CU160" s="53"/>
      <c r="CV160" s="53"/>
      <c r="CW160" s="53"/>
      <c r="CX160" s="53"/>
      <c r="CY160" s="53"/>
      <c r="CZ160" s="53"/>
      <c r="DA160" s="53"/>
      <c r="DB160" s="53"/>
      <c r="DC160" s="53"/>
      <c r="DD160" s="53"/>
      <c r="DE160" s="53"/>
      <c r="DF160" s="53"/>
      <c r="DG160" s="53"/>
    </row>
    <row r="161" spans="1:111" ht="15.75">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53"/>
      <c r="AX161" s="53"/>
      <c r="AY161" s="53"/>
      <c r="AZ161" s="53"/>
      <c r="BA161" s="53"/>
      <c r="BB161" s="53"/>
      <c r="BC161" s="53"/>
      <c r="BD161" s="53"/>
      <c r="BE161" s="53"/>
      <c r="BF161" s="53"/>
      <c r="BG161" s="53"/>
      <c r="BH161" s="53"/>
      <c r="BI161" s="53"/>
      <c r="BJ161" s="53"/>
      <c r="BK161" s="53"/>
      <c r="BL161" s="53"/>
      <c r="BM161" s="53"/>
      <c r="BN161" s="53"/>
      <c r="BO161" s="53"/>
      <c r="BP161" s="53"/>
      <c r="BQ161" s="53"/>
      <c r="BR161" s="53"/>
      <c r="BS161" s="53"/>
      <c r="BT161" s="53"/>
      <c r="BU161" s="53"/>
      <c r="BV161" s="53"/>
      <c r="BW161" s="53"/>
      <c r="BX161" s="53"/>
      <c r="BY161" s="53"/>
      <c r="BZ161" s="53"/>
      <c r="CA161" s="53"/>
      <c r="CB161" s="53"/>
      <c r="CC161" s="53"/>
      <c r="CD161" s="53"/>
      <c r="CE161" s="53"/>
      <c r="CF161" s="53"/>
      <c r="CG161" s="53"/>
      <c r="CH161" s="53"/>
      <c r="CI161" s="53"/>
      <c r="CJ161" s="53"/>
      <c r="CK161" s="53"/>
      <c r="CL161" s="53"/>
      <c r="CM161" s="53"/>
      <c r="CN161" s="53"/>
      <c r="CO161" s="53"/>
      <c r="CP161" s="53"/>
      <c r="CQ161" s="53"/>
      <c r="CR161" s="53"/>
      <c r="CS161" s="53"/>
      <c r="CT161" s="53"/>
      <c r="CU161" s="53"/>
      <c r="CV161" s="53"/>
      <c r="CW161" s="53"/>
      <c r="CX161" s="53"/>
      <c r="CY161" s="53"/>
      <c r="CZ161" s="53"/>
      <c r="DA161" s="53"/>
      <c r="DB161" s="53"/>
      <c r="DC161" s="53"/>
      <c r="DD161" s="53"/>
      <c r="DE161" s="53"/>
      <c r="DF161" s="53"/>
      <c r="DG161" s="53"/>
    </row>
    <row r="162" spans="1:111" ht="15.75">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c r="DB162" s="53"/>
      <c r="DC162" s="53"/>
      <c r="DD162" s="53"/>
      <c r="DE162" s="53"/>
      <c r="DF162" s="53"/>
      <c r="DG162" s="53"/>
    </row>
    <row r="163" spans="1:111" ht="15.75">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53"/>
      <c r="AX163" s="53"/>
      <c r="AY163" s="53"/>
      <c r="AZ163" s="53"/>
      <c r="BA163" s="53"/>
      <c r="BB163" s="53"/>
      <c r="BC163" s="53"/>
      <c r="BD163" s="53"/>
      <c r="BE163" s="53"/>
      <c r="BF163" s="53"/>
      <c r="BG163" s="53"/>
      <c r="BH163" s="53"/>
      <c r="BI163" s="53"/>
      <c r="BJ163" s="53"/>
      <c r="BK163" s="53"/>
      <c r="BL163" s="53"/>
      <c r="BM163" s="53"/>
      <c r="BN163" s="53"/>
      <c r="BO163" s="53"/>
      <c r="BP163" s="53"/>
      <c r="BQ163" s="53"/>
      <c r="BR163" s="53"/>
      <c r="BS163" s="53"/>
      <c r="BT163" s="53"/>
      <c r="BU163" s="53"/>
      <c r="BV163" s="53"/>
      <c r="BW163" s="53"/>
      <c r="BX163" s="53"/>
      <c r="BY163" s="53"/>
      <c r="BZ163" s="53"/>
      <c r="CA163" s="53"/>
      <c r="CB163" s="53"/>
      <c r="CC163" s="53"/>
      <c r="CD163" s="53"/>
      <c r="CE163" s="53"/>
      <c r="CF163" s="53"/>
      <c r="CG163" s="53"/>
      <c r="CH163" s="53"/>
      <c r="CI163" s="53"/>
      <c r="CJ163" s="53"/>
      <c r="CK163" s="53"/>
      <c r="CL163" s="53"/>
      <c r="CM163" s="53"/>
      <c r="CN163" s="53"/>
      <c r="CO163" s="53"/>
      <c r="CP163" s="53"/>
      <c r="CQ163" s="53"/>
      <c r="CR163" s="53"/>
      <c r="CS163" s="53"/>
      <c r="CT163" s="53"/>
      <c r="CU163" s="53"/>
      <c r="CV163" s="53"/>
      <c r="CW163" s="53"/>
      <c r="CX163" s="53"/>
      <c r="CY163" s="53"/>
      <c r="CZ163" s="53"/>
      <c r="DA163" s="53"/>
      <c r="DB163" s="53"/>
      <c r="DC163" s="53"/>
      <c r="DD163" s="53"/>
      <c r="DE163" s="53"/>
      <c r="DF163" s="53"/>
      <c r="DG163" s="53"/>
    </row>
    <row r="164" spans="1:111" ht="15.75">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c r="CA164" s="53"/>
      <c r="CB164" s="53"/>
      <c r="CC164" s="53"/>
      <c r="CD164" s="53"/>
      <c r="CE164" s="53"/>
      <c r="CF164" s="53"/>
      <c r="CG164" s="53"/>
      <c r="CH164" s="53"/>
      <c r="CI164" s="53"/>
      <c r="CJ164" s="53"/>
      <c r="CK164" s="53"/>
      <c r="CL164" s="53"/>
      <c r="CM164" s="53"/>
      <c r="CN164" s="53"/>
      <c r="CO164" s="53"/>
      <c r="CP164" s="53"/>
      <c r="CQ164" s="53"/>
      <c r="CR164" s="53"/>
      <c r="CS164" s="53"/>
      <c r="CT164" s="53"/>
      <c r="CU164" s="53"/>
      <c r="CV164" s="53"/>
      <c r="CW164" s="53"/>
      <c r="CX164" s="53"/>
      <c r="CY164" s="53"/>
      <c r="CZ164" s="53"/>
      <c r="DA164" s="53"/>
      <c r="DB164" s="53"/>
      <c r="DC164" s="53"/>
      <c r="DD164" s="53"/>
      <c r="DE164" s="53"/>
      <c r="DF164" s="53"/>
      <c r="DG164" s="53"/>
    </row>
    <row r="165" spans="1:111" ht="15.75">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c r="CK165" s="53"/>
      <c r="CL165" s="53"/>
      <c r="CM165" s="53"/>
      <c r="CN165" s="53"/>
      <c r="CO165" s="53"/>
      <c r="CP165" s="53"/>
      <c r="CQ165" s="53"/>
      <c r="CR165" s="53"/>
      <c r="CS165" s="53"/>
      <c r="CT165" s="53"/>
      <c r="CU165" s="53"/>
      <c r="CV165" s="53"/>
      <c r="CW165" s="53"/>
      <c r="CX165" s="53"/>
      <c r="CY165" s="53"/>
      <c r="CZ165" s="53"/>
      <c r="DA165" s="53"/>
      <c r="DB165" s="53"/>
      <c r="DC165" s="53"/>
      <c r="DD165" s="53"/>
      <c r="DE165" s="53"/>
      <c r="DF165" s="53"/>
      <c r="DG165" s="53"/>
    </row>
    <row r="166" spans="1:111" ht="15.75">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53"/>
      <c r="AX166" s="53"/>
      <c r="AY166" s="53"/>
      <c r="AZ166" s="53"/>
      <c r="BA166" s="53"/>
      <c r="BB166" s="53"/>
      <c r="BC166" s="53"/>
      <c r="BD166" s="53"/>
      <c r="BE166" s="53"/>
      <c r="BF166" s="53"/>
      <c r="BG166" s="53"/>
      <c r="BH166" s="53"/>
      <c r="BI166" s="53"/>
      <c r="BJ166" s="53"/>
      <c r="BK166" s="53"/>
      <c r="BL166" s="53"/>
      <c r="BM166" s="53"/>
      <c r="BN166" s="53"/>
      <c r="BO166" s="53"/>
      <c r="BP166" s="53"/>
      <c r="BQ166" s="53"/>
      <c r="BR166" s="53"/>
      <c r="BS166" s="53"/>
      <c r="BT166" s="53"/>
      <c r="BU166" s="53"/>
      <c r="BV166" s="53"/>
      <c r="BW166" s="53"/>
      <c r="BX166" s="53"/>
      <c r="BY166" s="53"/>
      <c r="BZ166" s="53"/>
      <c r="CA166" s="53"/>
      <c r="CB166" s="53"/>
      <c r="CC166" s="53"/>
      <c r="CD166" s="53"/>
      <c r="CE166" s="53"/>
      <c r="CF166" s="53"/>
      <c r="CG166" s="53"/>
      <c r="CH166" s="53"/>
      <c r="CI166" s="53"/>
      <c r="CJ166" s="53"/>
      <c r="CK166" s="53"/>
      <c r="CL166" s="53"/>
      <c r="CM166" s="53"/>
      <c r="CN166" s="53"/>
      <c r="CO166" s="53"/>
      <c r="CP166" s="53"/>
      <c r="CQ166" s="53"/>
      <c r="CR166" s="53"/>
      <c r="CS166" s="53"/>
      <c r="CT166" s="53"/>
      <c r="CU166" s="53"/>
      <c r="CV166" s="53"/>
      <c r="CW166" s="53"/>
      <c r="CX166" s="53"/>
      <c r="CY166" s="53"/>
      <c r="CZ166" s="53"/>
      <c r="DA166" s="53"/>
      <c r="DB166" s="53"/>
      <c r="DC166" s="53"/>
      <c r="DD166" s="53"/>
      <c r="DE166" s="53"/>
      <c r="DF166" s="53"/>
      <c r="DG166" s="53"/>
    </row>
    <row r="167" spans="1:111" ht="15.75">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53"/>
      <c r="AX167" s="53"/>
      <c r="AY167" s="53"/>
      <c r="AZ167" s="53"/>
      <c r="BA167" s="53"/>
      <c r="BB167" s="53"/>
      <c r="BC167" s="53"/>
      <c r="BD167" s="53"/>
      <c r="BE167" s="53"/>
      <c r="BF167" s="53"/>
      <c r="BG167" s="53"/>
      <c r="BH167" s="53"/>
      <c r="BI167" s="53"/>
      <c r="BJ167" s="53"/>
      <c r="BK167" s="53"/>
      <c r="BL167" s="53"/>
      <c r="BM167" s="53"/>
      <c r="BN167" s="53"/>
      <c r="BO167" s="53"/>
      <c r="BP167" s="53"/>
      <c r="BQ167" s="53"/>
      <c r="BR167" s="53"/>
      <c r="BS167" s="53"/>
      <c r="BT167" s="53"/>
      <c r="BU167" s="53"/>
      <c r="BV167" s="53"/>
      <c r="BW167" s="53"/>
      <c r="BX167" s="53"/>
      <c r="BY167" s="53"/>
      <c r="BZ167" s="53"/>
      <c r="CA167" s="53"/>
      <c r="CB167" s="53"/>
      <c r="CC167" s="53"/>
      <c r="CD167" s="53"/>
      <c r="CE167" s="53"/>
      <c r="CF167" s="53"/>
      <c r="CG167" s="53"/>
      <c r="CH167" s="53"/>
      <c r="CI167" s="53"/>
      <c r="CJ167" s="53"/>
      <c r="CK167" s="53"/>
      <c r="CL167" s="53"/>
      <c r="CM167" s="53"/>
      <c r="CN167" s="53"/>
      <c r="CO167" s="53"/>
      <c r="CP167" s="53"/>
      <c r="CQ167" s="53"/>
      <c r="CR167" s="53"/>
      <c r="CS167" s="53"/>
      <c r="CT167" s="53"/>
      <c r="CU167" s="53"/>
      <c r="CV167" s="53"/>
      <c r="CW167" s="53"/>
      <c r="CX167" s="53"/>
      <c r="CY167" s="53"/>
      <c r="CZ167" s="53"/>
      <c r="DA167" s="53"/>
      <c r="DB167" s="53"/>
      <c r="DC167" s="53"/>
      <c r="DD167" s="53"/>
      <c r="DE167" s="53"/>
      <c r="DF167" s="53"/>
      <c r="DG167" s="53"/>
    </row>
    <row r="168" spans="1:111" ht="15.75">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53"/>
      <c r="AX168" s="53"/>
      <c r="AY168" s="53"/>
      <c r="AZ168" s="53"/>
      <c r="BA168" s="53"/>
      <c r="BB168" s="53"/>
      <c r="BC168" s="53"/>
      <c r="BD168" s="53"/>
      <c r="BE168" s="53"/>
      <c r="BF168" s="53"/>
      <c r="BG168" s="53"/>
      <c r="BH168" s="53"/>
      <c r="BI168" s="53"/>
      <c r="BJ168" s="53"/>
      <c r="BK168" s="53"/>
      <c r="BL168" s="53"/>
      <c r="BM168" s="53"/>
      <c r="BN168" s="53"/>
      <c r="BO168" s="53"/>
      <c r="BP168" s="53"/>
      <c r="BQ168" s="53"/>
      <c r="BR168" s="53"/>
      <c r="BS168" s="53"/>
      <c r="BT168" s="53"/>
      <c r="BU168" s="53"/>
      <c r="BV168" s="53"/>
      <c r="BW168" s="53"/>
      <c r="BX168" s="53"/>
      <c r="BY168" s="53"/>
      <c r="BZ168" s="53"/>
      <c r="CA168" s="53"/>
      <c r="CB168" s="53"/>
      <c r="CC168" s="53"/>
      <c r="CD168" s="53"/>
      <c r="CE168" s="53"/>
      <c r="CF168" s="53"/>
      <c r="CG168" s="53"/>
      <c r="CH168" s="53"/>
      <c r="CI168" s="53"/>
      <c r="CJ168" s="53"/>
      <c r="CK168" s="53"/>
      <c r="CL168" s="53"/>
      <c r="CM168" s="53"/>
      <c r="CN168" s="53"/>
      <c r="CO168" s="53"/>
      <c r="CP168" s="53"/>
      <c r="CQ168" s="53"/>
      <c r="CR168" s="53"/>
      <c r="CS168" s="53"/>
      <c r="CT168" s="53"/>
      <c r="CU168" s="53"/>
      <c r="CV168" s="53"/>
      <c r="CW168" s="53"/>
      <c r="CX168" s="53"/>
      <c r="CY168" s="53"/>
      <c r="CZ168" s="53"/>
      <c r="DA168" s="53"/>
      <c r="DB168" s="53"/>
      <c r="DC168" s="53"/>
      <c r="DD168" s="53"/>
      <c r="DE168" s="53"/>
      <c r="DF168" s="53"/>
      <c r="DG168" s="53"/>
    </row>
    <row r="169" spans="1:111" ht="15.75">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53"/>
      <c r="AX169" s="53"/>
      <c r="AY169" s="53"/>
      <c r="AZ169" s="53"/>
      <c r="BA169" s="53"/>
      <c r="BB169" s="53"/>
      <c r="BC169" s="53"/>
      <c r="BD169" s="53"/>
      <c r="BE169" s="53"/>
      <c r="BF169" s="53"/>
      <c r="BG169" s="53"/>
      <c r="BH169" s="53"/>
      <c r="BI169" s="53"/>
      <c r="BJ169" s="53"/>
      <c r="BK169" s="53"/>
      <c r="BL169" s="53"/>
      <c r="BM169" s="53"/>
      <c r="BN169" s="53"/>
      <c r="BO169" s="53"/>
      <c r="BP169" s="53"/>
      <c r="BQ169" s="53"/>
      <c r="BR169" s="53"/>
      <c r="BS169" s="53"/>
      <c r="BT169" s="53"/>
      <c r="BU169" s="53"/>
      <c r="BV169" s="53"/>
      <c r="BW169" s="53"/>
      <c r="BX169" s="53"/>
      <c r="BY169" s="53"/>
      <c r="BZ169" s="53"/>
      <c r="CA169" s="53"/>
      <c r="CB169" s="53"/>
      <c r="CC169" s="53"/>
      <c r="CD169" s="53"/>
      <c r="CE169" s="53"/>
      <c r="CF169" s="53"/>
      <c r="CG169" s="53"/>
      <c r="CH169" s="53"/>
      <c r="CI169" s="53"/>
      <c r="CJ169" s="53"/>
      <c r="CK169" s="53"/>
      <c r="CL169" s="53"/>
      <c r="CM169" s="53"/>
      <c r="CN169" s="53"/>
      <c r="CO169" s="53"/>
      <c r="CP169" s="53"/>
      <c r="CQ169" s="53"/>
      <c r="CR169" s="53"/>
      <c r="CS169" s="53"/>
      <c r="CT169" s="53"/>
      <c r="CU169" s="53"/>
      <c r="CV169" s="53"/>
      <c r="CW169" s="53"/>
      <c r="CX169" s="53"/>
      <c r="CY169" s="53"/>
      <c r="CZ169" s="53"/>
      <c r="DA169" s="53"/>
      <c r="DB169" s="53"/>
      <c r="DC169" s="53"/>
      <c r="DD169" s="53"/>
      <c r="DE169" s="53"/>
      <c r="DF169" s="53"/>
      <c r="DG169" s="53"/>
    </row>
    <row r="170" spans="1:111" ht="15.75">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53"/>
      <c r="AX170" s="53"/>
      <c r="AY170" s="53"/>
      <c r="AZ170" s="53"/>
      <c r="BA170" s="53"/>
      <c r="BB170" s="53"/>
      <c r="BC170" s="53"/>
      <c r="BD170" s="53"/>
      <c r="BE170" s="53"/>
      <c r="BF170" s="53"/>
      <c r="BG170" s="53"/>
      <c r="BH170" s="53"/>
      <c r="BI170" s="53"/>
      <c r="BJ170" s="53"/>
      <c r="BK170" s="53"/>
      <c r="BL170" s="53"/>
      <c r="BM170" s="53"/>
      <c r="BN170" s="53"/>
      <c r="BO170" s="53"/>
      <c r="BP170" s="53"/>
      <c r="BQ170" s="53"/>
      <c r="BR170" s="53"/>
      <c r="BS170" s="53"/>
      <c r="BT170" s="53"/>
      <c r="BU170" s="53"/>
      <c r="BV170" s="53"/>
      <c r="BW170" s="53"/>
      <c r="BX170" s="53"/>
      <c r="BY170" s="53"/>
      <c r="BZ170" s="53"/>
      <c r="CA170" s="53"/>
      <c r="CB170" s="53"/>
      <c r="CC170" s="53"/>
      <c r="CD170" s="53"/>
      <c r="CE170" s="53"/>
      <c r="CF170" s="53"/>
      <c r="CG170" s="53"/>
      <c r="CH170" s="53"/>
      <c r="CI170" s="53"/>
      <c r="CJ170" s="53"/>
      <c r="CK170" s="53"/>
      <c r="CL170" s="53"/>
      <c r="CM170" s="53"/>
      <c r="CN170" s="53"/>
      <c r="CO170" s="53"/>
      <c r="CP170" s="53"/>
      <c r="CQ170" s="53"/>
      <c r="CR170" s="53"/>
      <c r="CS170" s="53"/>
      <c r="CT170" s="53"/>
      <c r="CU170" s="53"/>
      <c r="CV170" s="53"/>
      <c r="CW170" s="53"/>
      <c r="CX170" s="53"/>
      <c r="CY170" s="53"/>
      <c r="CZ170" s="53"/>
      <c r="DA170" s="53"/>
      <c r="DB170" s="53"/>
      <c r="DC170" s="53"/>
      <c r="DD170" s="53"/>
      <c r="DE170" s="53"/>
      <c r="DF170" s="53"/>
      <c r="DG170" s="53"/>
    </row>
    <row r="171" spans="1:111" ht="15.75">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53"/>
      <c r="AX171" s="53"/>
      <c r="AY171" s="53"/>
      <c r="AZ171" s="53"/>
      <c r="BA171" s="53"/>
      <c r="BB171" s="53"/>
      <c r="BC171" s="53"/>
      <c r="BD171" s="53"/>
      <c r="BE171" s="53"/>
      <c r="BF171" s="53"/>
      <c r="BG171" s="53"/>
      <c r="BH171" s="53"/>
      <c r="BI171" s="53"/>
      <c r="BJ171" s="53"/>
      <c r="BK171" s="53"/>
      <c r="BL171" s="53"/>
      <c r="BM171" s="53"/>
      <c r="BN171" s="53"/>
      <c r="BO171" s="53"/>
      <c r="BP171" s="53"/>
      <c r="BQ171" s="53"/>
      <c r="BR171" s="53"/>
      <c r="BS171" s="53"/>
      <c r="BT171" s="53"/>
      <c r="BU171" s="53"/>
      <c r="BV171" s="53"/>
      <c r="BW171" s="53"/>
      <c r="BX171" s="53"/>
      <c r="BY171" s="53"/>
      <c r="BZ171" s="53"/>
      <c r="CA171" s="53"/>
      <c r="CB171" s="53"/>
      <c r="CC171" s="53"/>
      <c r="CD171" s="53"/>
      <c r="CE171" s="53"/>
      <c r="CF171" s="53"/>
      <c r="CG171" s="53"/>
      <c r="CH171" s="53"/>
      <c r="CI171" s="53"/>
      <c r="CJ171" s="53"/>
      <c r="CK171" s="53"/>
      <c r="CL171" s="53"/>
      <c r="CM171" s="53"/>
      <c r="CN171" s="53"/>
      <c r="CO171" s="53"/>
      <c r="CP171" s="53"/>
      <c r="CQ171" s="53"/>
      <c r="CR171" s="53"/>
      <c r="CS171" s="53"/>
      <c r="CT171" s="53"/>
      <c r="CU171" s="53"/>
      <c r="CV171" s="53"/>
      <c r="CW171" s="53"/>
      <c r="CX171" s="53"/>
      <c r="CY171" s="53"/>
      <c r="CZ171" s="53"/>
      <c r="DA171" s="53"/>
      <c r="DB171" s="53"/>
      <c r="DC171" s="53"/>
      <c r="DD171" s="53"/>
      <c r="DE171" s="53"/>
      <c r="DF171" s="53"/>
      <c r="DG171" s="53"/>
    </row>
    <row r="172" spans="1:111" ht="15.75">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53"/>
      <c r="AX172" s="53"/>
      <c r="AY172" s="53"/>
      <c r="AZ172" s="53"/>
      <c r="BA172" s="53"/>
      <c r="BB172" s="53"/>
      <c r="BC172" s="53"/>
      <c r="BD172" s="53"/>
      <c r="BE172" s="53"/>
      <c r="BF172" s="53"/>
      <c r="BG172" s="53"/>
      <c r="BH172" s="53"/>
      <c r="BI172" s="53"/>
      <c r="BJ172" s="53"/>
      <c r="BK172" s="53"/>
      <c r="BL172" s="53"/>
      <c r="BM172" s="53"/>
      <c r="BN172" s="53"/>
      <c r="BO172" s="53"/>
      <c r="BP172" s="53"/>
      <c r="BQ172" s="53"/>
      <c r="BR172" s="53"/>
      <c r="BS172" s="53"/>
      <c r="BT172" s="53"/>
      <c r="BU172" s="53"/>
      <c r="BV172" s="53"/>
      <c r="BW172" s="53"/>
      <c r="BX172" s="53"/>
      <c r="BY172" s="53"/>
      <c r="BZ172" s="53"/>
      <c r="CA172" s="53"/>
      <c r="CB172" s="53"/>
      <c r="CC172" s="53"/>
      <c r="CD172" s="53"/>
      <c r="CE172" s="53"/>
      <c r="CF172" s="53"/>
      <c r="CG172" s="53"/>
      <c r="CH172" s="53"/>
      <c r="CI172" s="53"/>
      <c r="CJ172" s="53"/>
      <c r="CK172" s="53"/>
      <c r="CL172" s="53"/>
      <c r="CM172" s="53"/>
      <c r="CN172" s="53"/>
      <c r="CO172" s="53"/>
      <c r="CP172" s="53"/>
      <c r="CQ172" s="53"/>
      <c r="CR172" s="53"/>
      <c r="CS172" s="53"/>
      <c r="CT172" s="53"/>
      <c r="CU172" s="53"/>
      <c r="CV172" s="53"/>
      <c r="CW172" s="53"/>
      <c r="CX172" s="53"/>
      <c r="CY172" s="53"/>
      <c r="CZ172" s="53"/>
      <c r="DA172" s="53"/>
      <c r="DB172" s="53"/>
      <c r="DC172" s="53"/>
      <c r="DD172" s="53"/>
      <c r="DE172" s="53"/>
      <c r="DF172" s="53"/>
      <c r="DG172" s="53"/>
    </row>
    <row r="173" spans="1:111" ht="15.75">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c r="CA173" s="53"/>
      <c r="CB173" s="53"/>
      <c r="CC173" s="53"/>
      <c r="CD173" s="53"/>
      <c r="CE173" s="53"/>
      <c r="CF173" s="53"/>
      <c r="CG173" s="53"/>
      <c r="CH173" s="53"/>
      <c r="CI173" s="53"/>
      <c r="CJ173" s="53"/>
      <c r="CK173" s="53"/>
      <c r="CL173" s="53"/>
      <c r="CM173" s="53"/>
      <c r="CN173" s="53"/>
      <c r="CO173" s="53"/>
      <c r="CP173" s="53"/>
      <c r="CQ173" s="53"/>
      <c r="CR173" s="53"/>
      <c r="CS173" s="53"/>
      <c r="CT173" s="53"/>
      <c r="CU173" s="53"/>
      <c r="CV173" s="53"/>
      <c r="CW173" s="53"/>
      <c r="CX173" s="53"/>
      <c r="CY173" s="53"/>
      <c r="CZ173" s="53"/>
      <c r="DA173" s="53"/>
      <c r="DB173" s="53"/>
      <c r="DC173" s="53"/>
      <c r="DD173" s="53"/>
      <c r="DE173" s="53"/>
      <c r="DF173" s="53"/>
      <c r="DG173" s="53"/>
    </row>
    <row r="174" spans="1:111" ht="15.75">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53"/>
      <c r="AX174" s="53"/>
      <c r="AY174" s="53"/>
      <c r="AZ174" s="53"/>
      <c r="BA174" s="53"/>
      <c r="BB174" s="53"/>
      <c r="BC174" s="53"/>
      <c r="BD174" s="53"/>
      <c r="BE174" s="53"/>
      <c r="BF174" s="53"/>
      <c r="BG174" s="53"/>
      <c r="BH174" s="53"/>
      <c r="BI174" s="53"/>
      <c r="BJ174" s="53"/>
      <c r="BK174" s="53"/>
      <c r="BL174" s="53"/>
      <c r="BM174" s="53"/>
      <c r="BN174" s="53"/>
      <c r="BO174" s="53"/>
      <c r="BP174" s="53"/>
      <c r="BQ174" s="53"/>
      <c r="BR174" s="53"/>
      <c r="BS174" s="53"/>
      <c r="BT174" s="53"/>
      <c r="BU174" s="53"/>
      <c r="BV174" s="53"/>
      <c r="BW174" s="53"/>
      <c r="BX174" s="53"/>
      <c r="BY174" s="53"/>
      <c r="BZ174" s="53"/>
      <c r="CA174" s="53"/>
      <c r="CB174" s="53"/>
      <c r="CC174" s="53"/>
      <c r="CD174" s="53"/>
      <c r="CE174" s="53"/>
      <c r="CF174" s="53"/>
      <c r="CG174" s="53"/>
      <c r="CH174" s="53"/>
      <c r="CI174" s="53"/>
      <c r="CJ174" s="53"/>
      <c r="CK174" s="53"/>
      <c r="CL174" s="53"/>
      <c r="CM174" s="53"/>
      <c r="CN174" s="53"/>
      <c r="CO174" s="53"/>
      <c r="CP174" s="53"/>
      <c r="CQ174" s="53"/>
      <c r="CR174" s="53"/>
      <c r="CS174" s="53"/>
      <c r="CT174" s="53"/>
      <c r="CU174" s="53"/>
      <c r="CV174" s="53"/>
      <c r="CW174" s="53"/>
      <c r="CX174" s="53"/>
      <c r="CY174" s="53"/>
      <c r="CZ174" s="53"/>
      <c r="DA174" s="53"/>
      <c r="DB174" s="53"/>
      <c r="DC174" s="53"/>
      <c r="DD174" s="53"/>
      <c r="DE174" s="53"/>
      <c r="DF174" s="53"/>
      <c r="DG174" s="53"/>
    </row>
    <row r="175" spans="1:111" ht="15.75">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c r="CK175" s="53"/>
      <c r="CL175" s="53"/>
      <c r="CM175" s="53"/>
      <c r="CN175" s="53"/>
      <c r="CO175" s="53"/>
      <c r="CP175" s="53"/>
      <c r="CQ175" s="53"/>
      <c r="CR175" s="53"/>
      <c r="CS175" s="53"/>
      <c r="CT175" s="53"/>
      <c r="CU175" s="53"/>
      <c r="CV175" s="53"/>
      <c r="CW175" s="53"/>
      <c r="CX175" s="53"/>
      <c r="CY175" s="53"/>
      <c r="CZ175" s="53"/>
      <c r="DA175" s="53"/>
      <c r="DB175" s="53"/>
      <c r="DC175" s="53"/>
      <c r="DD175" s="53"/>
      <c r="DE175" s="53"/>
      <c r="DF175" s="53"/>
      <c r="DG175" s="53"/>
    </row>
    <row r="176" spans="1:111" ht="15.75">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53"/>
      <c r="BW176" s="53"/>
      <c r="BX176" s="53"/>
      <c r="BY176" s="53"/>
      <c r="BZ176" s="53"/>
      <c r="CA176" s="53"/>
      <c r="CB176" s="53"/>
      <c r="CC176" s="53"/>
      <c r="CD176" s="53"/>
      <c r="CE176" s="53"/>
      <c r="CF176" s="53"/>
      <c r="CG176" s="53"/>
      <c r="CH176" s="53"/>
      <c r="CI176" s="53"/>
      <c r="CJ176" s="53"/>
      <c r="CK176" s="53"/>
      <c r="CL176" s="53"/>
      <c r="CM176" s="53"/>
      <c r="CN176" s="53"/>
      <c r="CO176" s="53"/>
      <c r="CP176" s="53"/>
      <c r="CQ176" s="53"/>
      <c r="CR176" s="53"/>
      <c r="CS176" s="53"/>
      <c r="CT176" s="53"/>
      <c r="CU176" s="53"/>
      <c r="CV176" s="53"/>
      <c r="CW176" s="53"/>
      <c r="CX176" s="53"/>
      <c r="CY176" s="53"/>
      <c r="CZ176" s="53"/>
      <c r="DA176" s="53"/>
      <c r="DB176" s="53"/>
      <c r="DC176" s="53"/>
      <c r="DD176" s="53"/>
      <c r="DE176" s="53"/>
      <c r="DF176" s="53"/>
      <c r="DG176" s="53"/>
    </row>
    <row r="177" spans="1:111" ht="15.75">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53"/>
      <c r="AX177" s="53"/>
      <c r="AY177" s="53"/>
      <c r="AZ177" s="53"/>
      <c r="BA177" s="53"/>
      <c r="BB177" s="53"/>
      <c r="BC177" s="53"/>
      <c r="BD177" s="53"/>
      <c r="BE177" s="53"/>
      <c r="BF177" s="53"/>
      <c r="BG177" s="53"/>
      <c r="BH177" s="53"/>
      <c r="BI177" s="53"/>
      <c r="BJ177" s="53"/>
      <c r="BK177" s="53"/>
      <c r="BL177" s="53"/>
      <c r="BM177" s="53"/>
      <c r="BN177" s="53"/>
      <c r="BO177" s="53"/>
      <c r="BP177" s="53"/>
      <c r="BQ177" s="53"/>
      <c r="BR177" s="53"/>
      <c r="BS177" s="53"/>
      <c r="BT177" s="53"/>
      <c r="BU177" s="53"/>
      <c r="BV177" s="53"/>
      <c r="BW177" s="53"/>
      <c r="BX177" s="53"/>
      <c r="BY177" s="53"/>
      <c r="BZ177" s="53"/>
      <c r="CA177" s="53"/>
      <c r="CB177" s="53"/>
      <c r="CC177" s="53"/>
      <c r="CD177" s="53"/>
      <c r="CE177" s="53"/>
      <c r="CF177" s="53"/>
      <c r="CG177" s="53"/>
      <c r="CH177" s="53"/>
      <c r="CI177" s="53"/>
      <c r="CJ177" s="53"/>
      <c r="CK177" s="53"/>
      <c r="CL177" s="53"/>
      <c r="CM177" s="53"/>
      <c r="CN177" s="53"/>
      <c r="CO177" s="53"/>
      <c r="CP177" s="53"/>
      <c r="CQ177" s="53"/>
      <c r="CR177" s="53"/>
      <c r="CS177" s="53"/>
      <c r="CT177" s="53"/>
      <c r="CU177" s="53"/>
      <c r="CV177" s="53"/>
      <c r="CW177" s="53"/>
      <c r="CX177" s="53"/>
      <c r="CY177" s="53"/>
      <c r="CZ177" s="53"/>
      <c r="DA177" s="53"/>
      <c r="DB177" s="53"/>
      <c r="DC177" s="53"/>
      <c r="DD177" s="53"/>
      <c r="DE177" s="53"/>
      <c r="DF177" s="53"/>
      <c r="DG177" s="53"/>
    </row>
    <row r="178" spans="1:111" ht="15.75">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53"/>
      <c r="AX178" s="53"/>
      <c r="AY178" s="53"/>
      <c r="AZ178" s="53"/>
      <c r="BA178" s="53"/>
      <c r="BB178" s="53"/>
      <c r="BC178" s="53"/>
      <c r="BD178" s="53"/>
      <c r="BE178" s="53"/>
      <c r="BF178" s="53"/>
      <c r="BG178" s="53"/>
      <c r="BH178" s="53"/>
      <c r="BI178" s="53"/>
      <c r="BJ178" s="53"/>
      <c r="BK178" s="53"/>
      <c r="BL178" s="53"/>
      <c r="BM178" s="53"/>
      <c r="BN178" s="53"/>
      <c r="BO178" s="53"/>
      <c r="BP178" s="53"/>
      <c r="BQ178" s="53"/>
      <c r="BR178" s="53"/>
      <c r="BS178" s="53"/>
      <c r="BT178" s="53"/>
      <c r="BU178" s="53"/>
      <c r="BV178" s="53"/>
      <c r="BW178" s="53"/>
      <c r="BX178" s="53"/>
      <c r="BY178" s="53"/>
      <c r="BZ178" s="53"/>
      <c r="CA178" s="53"/>
      <c r="CB178" s="53"/>
      <c r="CC178" s="53"/>
      <c r="CD178" s="53"/>
      <c r="CE178" s="53"/>
      <c r="CF178" s="53"/>
      <c r="CG178" s="53"/>
      <c r="CH178" s="53"/>
      <c r="CI178" s="53"/>
      <c r="CJ178" s="53"/>
      <c r="CK178" s="53"/>
      <c r="CL178" s="53"/>
      <c r="CM178" s="53"/>
      <c r="CN178" s="53"/>
      <c r="CO178" s="53"/>
      <c r="CP178" s="53"/>
      <c r="CQ178" s="53"/>
      <c r="CR178" s="53"/>
      <c r="CS178" s="53"/>
      <c r="CT178" s="53"/>
      <c r="CU178" s="53"/>
      <c r="CV178" s="53"/>
      <c r="CW178" s="53"/>
      <c r="CX178" s="53"/>
      <c r="CY178" s="53"/>
      <c r="CZ178" s="53"/>
      <c r="DA178" s="53"/>
      <c r="DB178" s="53"/>
      <c r="DC178" s="53"/>
      <c r="DD178" s="53"/>
      <c r="DE178" s="53"/>
      <c r="DF178" s="53"/>
      <c r="DG178" s="53"/>
    </row>
    <row r="179" spans="1:111" ht="15.75">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c r="CK179" s="53"/>
      <c r="CL179" s="53"/>
      <c r="CM179" s="53"/>
      <c r="CN179" s="53"/>
      <c r="CO179" s="53"/>
      <c r="CP179" s="53"/>
      <c r="CQ179" s="53"/>
      <c r="CR179" s="53"/>
      <c r="CS179" s="53"/>
      <c r="CT179" s="53"/>
      <c r="CU179" s="53"/>
      <c r="CV179" s="53"/>
      <c r="CW179" s="53"/>
      <c r="CX179" s="53"/>
      <c r="CY179" s="53"/>
      <c r="CZ179" s="53"/>
      <c r="DA179" s="53"/>
      <c r="DB179" s="53"/>
      <c r="DC179" s="53"/>
      <c r="DD179" s="53"/>
      <c r="DE179" s="53"/>
      <c r="DF179" s="53"/>
      <c r="DG179" s="53"/>
    </row>
    <row r="180" spans="1:111" ht="15.75">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c r="CK180" s="53"/>
      <c r="CL180" s="53"/>
      <c r="CM180" s="53"/>
      <c r="CN180" s="53"/>
      <c r="CO180" s="53"/>
      <c r="CP180" s="53"/>
      <c r="CQ180" s="53"/>
      <c r="CR180" s="53"/>
      <c r="CS180" s="53"/>
      <c r="CT180" s="53"/>
      <c r="CU180" s="53"/>
      <c r="CV180" s="53"/>
      <c r="CW180" s="53"/>
      <c r="CX180" s="53"/>
      <c r="CY180" s="53"/>
      <c r="CZ180" s="53"/>
      <c r="DA180" s="53"/>
      <c r="DB180" s="53"/>
      <c r="DC180" s="53"/>
      <c r="DD180" s="53"/>
      <c r="DE180" s="53"/>
      <c r="DF180" s="53"/>
      <c r="DG180" s="53"/>
    </row>
    <row r="181" spans="1:111" ht="15.75">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53"/>
      <c r="AX181" s="53"/>
      <c r="AY181" s="53"/>
      <c r="AZ181" s="53"/>
      <c r="BA181" s="53"/>
      <c r="BB181" s="53"/>
      <c r="BC181" s="53"/>
      <c r="BD181" s="53"/>
      <c r="BE181" s="53"/>
      <c r="BF181" s="53"/>
      <c r="BG181" s="53"/>
      <c r="BH181" s="53"/>
      <c r="BI181" s="53"/>
      <c r="BJ181" s="53"/>
      <c r="BK181" s="53"/>
      <c r="BL181" s="53"/>
      <c r="BM181" s="53"/>
      <c r="BN181" s="53"/>
      <c r="BO181" s="53"/>
      <c r="BP181" s="53"/>
      <c r="BQ181" s="53"/>
      <c r="BR181" s="53"/>
      <c r="BS181" s="53"/>
      <c r="BT181" s="53"/>
      <c r="BU181" s="53"/>
      <c r="BV181" s="53"/>
      <c r="BW181" s="53"/>
      <c r="BX181" s="53"/>
      <c r="BY181" s="53"/>
      <c r="BZ181" s="53"/>
      <c r="CA181" s="53"/>
      <c r="CB181" s="53"/>
      <c r="CC181" s="53"/>
      <c r="CD181" s="53"/>
      <c r="CE181" s="53"/>
      <c r="CF181" s="53"/>
      <c r="CG181" s="53"/>
      <c r="CH181" s="53"/>
      <c r="CI181" s="53"/>
      <c r="CJ181" s="53"/>
      <c r="CK181" s="53"/>
      <c r="CL181" s="53"/>
      <c r="CM181" s="53"/>
      <c r="CN181" s="53"/>
      <c r="CO181" s="53"/>
      <c r="CP181" s="53"/>
      <c r="CQ181" s="53"/>
      <c r="CR181" s="53"/>
      <c r="CS181" s="53"/>
      <c r="CT181" s="53"/>
      <c r="CU181" s="53"/>
      <c r="CV181" s="53"/>
      <c r="CW181" s="53"/>
      <c r="CX181" s="53"/>
      <c r="CY181" s="53"/>
      <c r="CZ181" s="53"/>
      <c r="DA181" s="53"/>
      <c r="DB181" s="53"/>
      <c r="DC181" s="53"/>
      <c r="DD181" s="53"/>
      <c r="DE181" s="53"/>
      <c r="DF181" s="53"/>
      <c r="DG181" s="53"/>
    </row>
    <row r="182" spans="1:111" ht="15.75">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53"/>
      <c r="AX182" s="53"/>
      <c r="AY182" s="53"/>
      <c r="AZ182" s="53"/>
      <c r="BA182" s="53"/>
      <c r="BB182" s="53"/>
      <c r="BC182" s="53"/>
      <c r="BD182" s="53"/>
      <c r="BE182" s="53"/>
      <c r="BF182" s="53"/>
      <c r="BG182" s="53"/>
      <c r="BH182" s="53"/>
      <c r="BI182" s="53"/>
      <c r="BJ182" s="53"/>
      <c r="BK182" s="53"/>
      <c r="BL182" s="53"/>
      <c r="BM182" s="53"/>
      <c r="BN182" s="53"/>
      <c r="BO182" s="53"/>
      <c r="BP182" s="53"/>
      <c r="BQ182" s="53"/>
      <c r="BR182" s="53"/>
      <c r="BS182" s="53"/>
      <c r="BT182" s="53"/>
      <c r="BU182" s="53"/>
      <c r="BV182" s="53"/>
      <c r="BW182" s="53"/>
      <c r="BX182" s="53"/>
      <c r="BY182" s="53"/>
      <c r="BZ182" s="53"/>
      <c r="CA182" s="53"/>
      <c r="CB182" s="53"/>
      <c r="CC182" s="53"/>
      <c r="CD182" s="53"/>
      <c r="CE182" s="53"/>
      <c r="CF182" s="53"/>
      <c r="CG182" s="53"/>
      <c r="CH182" s="53"/>
      <c r="CI182" s="53"/>
      <c r="CJ182" s="53"/>
      <c r="CK182" s="53"/>
      <c r="CL182" s="53"/>
      <c r="CM182" s="53"/>
      <c r="CN182" s="53"/>
      <c r="CO182" s="53"/>
      <c r="CP182" s="53"/>
      <c r="CQ182" s="53"/>
      <c r="CR182" s="53"/>
      <c r="CS182" s="53"/>
      <c r="CT182" s="53"/>
      <c r="CU182" s="53"/>
      <c r="CV182" s="53"/>
      <c r="CW182" s="53"/>
      <c r="CX182" s="53"/>
      <c r="CY182" s="53"/>
      <c r="CZ182" s="53"/>
      <c r="DA182" s="53"/>
      <c r="DB182" s="53"/>
      <c r="DC182" s="53"/>
      <c r="DD182" s="53"/>
      <c r="DE182" s="53"/>
      <c r="DF182" s="53"/>
      <c r="DG182" s="53"/>
    </row>
    <row r="183" spans="1:111" ht="15.75">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row>
    <row r="184" spans="1:111" ht="15.75">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row>
    <row r="185" spans="1:111" ht="15.75">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c r="DD185" s="53"/>
      <c r="DE185" s="53"/>
      <c r="DF185" s="53"/>
      <c r="DG185" s="53"/>
    </row>
    <row r="186" spans="1:111" ht="15.75">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row>
    <row r="187" spans="1:111" ht="15.75">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3"/>
      <c r="CD187" s="53"/>
      <c r="CE187" s="53"/>
      <c r="CF187" s="53"/>
      <c r="CG187" s="53"/>
      <c r="CH187" s="53"/>
      <c r="CI187" s="53"/>
      <c r="CJ187" s="53"/>
      <c r="CK187" s="53"/>
      <c r="CL187" s="53"/>
      <c r="CM187" s="53"/>
      <c r="CN187" s="53"/>
      <c r="CO187" s="53"/>
      <c r="CP187" s="53"/>
      <c r="CQ187" s="53"/>
      <c r="CR187" s="53"/>
      <c r="CS187" s="53"/>
      <c r="CT187" s="53"/>
      <c r="CU187" s="53"/>
      <c r="CV187" s="53"/>
      <c r="CW187" s="53"/>
      <c r="CX187" s="53"/>
      <c r="CY187" s="53"/>
      <c r="CZ187" s="53"/>
      <c r="DA187" s="53"/>
      <c r="DB187" s="53"/>
      <c r="DC187" s="53"/>
      <c r="DD187" s="53"/>
      <c r="DE187" s="53"/>
      <c r="DF187" s="53"/>
      <c r="DG187" s="53"/>
    </row>
    <row r="188" spans="1:111" ht="15.75">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row>
    <row r="189" spans="1:111" ht="15.75">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row>
    <row r="190" spans="1:111" ht="15.75">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row>
    <row r="191" spans="1:111" ht="15.75">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row>
    <row r="192" spans="1:111" ht="15.75">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c r="CK192" s="53"/>
      <c r="CL192" s="53"/>
      <c r="CM192" s="53"/>
      <c r="CN192" s="53"/>
      <c r="CO192" s="53"/>
      <c r="CP192" s="53"/>
      <c r="CQ192" s="53"/>
      <c r="CR192" s="53"/>
      <c r="CS192" s="53"/>
      <c r="CT192" s="53"/>
      <c r="CU192" s="53"/>
      <c r="CV192" s="53"/>
      <c r="CW192" s="53"/>
      <c r="CX192" s="53"/>
      <c r="CY192" s="53"/>
      <c r="CZ192" s="53"/>
      <c r="DA192" s="53"/>
      <c r="DB192" s="53"/>
      <c r="DC192" s="53"/>
      <c r="DD192" s="53"/>
      <c r="DE192" s="53"/>
      <c r="DF192" s="53"/>
      <c r="DG192" s="53"/>
    </row>
    <row r="193" spans="1:111" ht="15.75">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c r="CK193" s="53"/>
      <c r="CL193" s="53"/>
      <c r="CM193" s="53"/>
      <c r="CN193" s="53"/>
      <c r="CO193" s="53"/>
      <c r="CP193" s="53"/>
      <c r="CQ193" s="53"/>
      <c r="CR193" s="53"/>
      <c r="CS193" s="53"/>
      <c r="CT193" s="53"/>
      <c r="CU193" s="53"/>
      <c r="CV193" s="53"/>
      <c r="CW193" s="53"/>
      <c r="CX193" s="53"/>
      <c r="CY193" s="53"/>
      <c r="CZ193" s="53"/>
      <c r="DA193" s="53"/>
      <c r="DB193" s="53"/>
      <c r="DC193" s="53"/>
      <c r="DD193" s="53"/>
      <c r="DE193" s="53"/>
      <c r="DF193" s="53"/>
      <c r="DG193" s="53"/>
    </row>
    <row r="194" spans="1:111" ht="15.75">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c r="CK194" s="53"/>
      <c r="CL194" s="53"/>
      <c r="CM194" s="53"/>
      <c r="CN194" s="53"/>
      <c r="CO194" s="53"/>
      <c r="CP194" s="53"/>
      <c r="CQ194" s="53"/>
      <c r="CR194" s="53"/>
      <c r="CS194" s="53"/>
      <c r="CT194" s="53"/>
      <c r="CU194" s="53"/>
      <c r="CV194" s="53"/>
      <c r="CW194" s="53"/>
      <c r="CX194" s="53"/>
      <c r="CY194" s="53"/>
      <c r="CZ194" s="53"/>
      <c r="DA194" s="53"/>
      <c r="DB194" s="53"/>
      <c r="DC194" s="53"/>
      <c r="DD194" s="53"/>
      <c r="DE194" s="53"/>
      <c r="DF194" s="53"/>
      <c r="DG194" s="53"/>
    </row>
    <row r="195" spans="1:111" ht="15.75">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c r="CK195" s="53"/>
      <c r="CL195" s="53"/>
      <c r="CM195" s="53"/>
      <c r="CN195" s="53"/>
      <c r="CO195" s="53"/>
      <c r="CP195" s="53"/>
      <c r="CQ195" s="53"/>
      <c r="CR195" s="53"/>
      <c r="CS195" s="53"/>
      <c r="CT195" s="53"/>
      <c r="CU195" s="53"/>
      <c r="CV195" s="53"/>
      <c r="CW195" s="53"/>
      <c r="CX195" s="53"/>
      <c r="CY195" s="53"/>
      <c r="CZ195" s="53"/>
      <c r="DA195" s="53"/>
      <c r="DB195" s="53"/>
      <c r="DC195" s="53"/>
      <c r="DD195" s="53"/>
      <c r="DE195" s="53"/>
      <c r="DF195" s="53"/>
      <c r="DG195" s="53"/>
    </row>
    <row r="196" spans="1:111" ht="15.75">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c r="CK196" s="53"/>
      <c r="CL196" s="53"/>
      <c r="CM196" s="53"/>
      <c r="CN196" s="53"/>
      <c r="CO196" s="53"/>
      <c r="CP196" s="53"/>
      <c r="CQ196" s="53"/>
      <c r="CR196" s="53"/>
      <c r="CS196" s="53"/>
      <c r="CT196" s="53"/>
      <c r="CU196" s="53"/>
      <c r="CV196" s="53"/>
      <c r="CW196" s="53"/>
      <c r="CX196" s="53"/>
      <c r="CY196" s="53"/>
      <c r="CZ196" s="53"/>
      <c r="DA196" s="53"/>
      <c r="DB196" s="53"/>
      <c r="DC196" s="53"/>
      <c r="DD196" s="53"/>
      <c r="DE196" s="53"/>
      <c r="DF196" s="53"/>
      <c r="DG196" s="53"/>
    </row>
    <row r="197" spans="1:111" ht="15.75">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c r="CH197" s="53"/>
      <c r="CI197" s="53"/>
      <c r="CJ197" s="53"/>
      <c r="CK197" s="53"/>
      <c r="CL197" s="53"/>
      <c r="CM197" s="53"/>
      <c r="CN197" s="53"/>
      <c r="CO197" s="53"/>
      <c r="CP197" s="53"/>
      <c r="CQ197" s="53"/>
      <c r="CR197" s="53"/>
      <c r="CS197" s="53"/>
      <c r="CT197" s="53"/>
      <c r="CU197" s="53"/>
      <c r="CV197" s="53"/>
      <c r="CW197" s="53"/>
      <c r="CX197" s="53"/>
      <c r="CY197" s="53"/>
      <c r="CZ197" s="53"/>
      <c r="DA197" s="53"/>
      <c r="DB197" s="53"/>
      <c r="DC197" s="53"/>
      <c r="DD197" s="53"/>
      <c r="DE197" s="53"/>
      <c r="DF197" s="53"/>
      <c r="DG197" s="53"/>
    </row>
    <row r="198" spans="1:111" ht="15.75">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c r="CK198" s="53"/>
      <c r="CL198" s="53"/>
      <c r="CM198" s="53"/>
      <c r="CN198" s="53"/>
      <c r="CO198" s="53"/>
      <c r="CP198" s="53"/>
      <c r="CQ198" s="53"/>
      <c r="CR198" s="53"/>
      <c r="CS198" s="53"/>
      <c r="CT198" s="53"/>
      <c r="CU198" s="53"/>
      <c r="CV198" s="53"/>
      <c r="CW198" s="53"/>
      <c r="CX198" s="53"/>
      <c r="CY198" s="53"/>
      <c r="CZ198" s="53"/>
      <c r="DA198" s="53"/>
      <c r="DB198" s="53"/>
      <c r="DC198" s="53"/>
      <c r="DD198" s="53"/>
      <c r="DE198" s="53"/>
      <c r="DF198" s="53"/>
      <c r="DG198" s="53"/>
    </row>
    <row r="199" spans="1:111" ht="15.75">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53"/>
      <c r="AX199" s="53"/>
      <c r="AY199" s="53"/>
      <c r="AZ199" s="53"/>
      <c r="BA199" s="53"/>
      <c r="BB199" s="53"/>
      <c r="BC199" s="53"/>
      <c r="BD199" s="53"/>
      <c r="BE199" s="53"/>
      <c r="BF199" s="53"/>
      <c r="BG199" s="53"/>
      <c r="BH199" s="53"/>
      <c r="BI199" s="53"/>
      <c r="BJ199" s="53"/>
      <c r="BK199" s="53"/>
      <c r="BL199" s="53"/>
      <c r="BM199" s="53"/>
      <c r="BN199" s="53"/>
      <c r="BO199" s="53"/>
      <c r="BP199" s="53"/>
      <c r="BQ199" s="53"/>
      <c r="BR199" s="53"/>
      <c r="BS199" s="53"/>
      <c r="BT199" s="53"/>
      <c r="BU199" s="53"/>
      <c r="BV199" s="53"/>
      <c r="BW199" s="53"/>
      <c r="BX199" s="53"/>
      <c r="BY199" s="53"/>
      <c r="BZ199" s="53"/>
      <c r="CA199" s="53"/>
      <c r="CB199" s="53"/>
      <c r="CC199" s="53"/>
      <c r="CD199" s="53"/>
      <c r="CE199" s="53"/>
      <c r="CF199" s="53"/>
      <c r="CG199" s="53"/>
      <c r="CH199" s="53"/>
      <c r="CI199" s="53"/>
      <c r="CJ199" s="53"/>
      <c r="CK199" s="53"/>
      <c r="CL199" s="53"/>
      <c r="CM199" s="53"/>
      <c r="CN199" s="53"/>
      <c r="CO199" s="53"/>
      <c r="CP199" s="53"/>
      <c r="CQ199" s="53"/>
      <c r="CR199" s="53"/>
      <c r="CS199" s="53"/>
      <c r="CT199" s="53"/>
      <c r="CU199" s="53"/>
      <c r="CV199" s="53"/>
      <c r="CW199" s="53"/>
      <c r="CX199" s="53"/>
      <c r="CY199" s="53"/>
      <c r="CZ199" s="53"/>
      <c r="DA199" s="53"/>
      <c r="DB199" s="53"/>
      <c r="DC199" s="53"/>
      <c r="DD199" s="53"/>
      <c r="DE199" s="53"/>
      <c r="DF199" s="53"/>
      <c r="DG199" s="53"/>
    </row>
    <row r="200" spans="1:111" ht="15.75">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53"/>
      <c r="AX200" s="53"/>
      <c r="AY200" s="53"/>
      <c r="AZ200" s="53"/>
      <c r="BA200" s="53"/>
      <c r="BB200" s="53"/>
      <c r="BC200" s="53"/>
      <c r="BD200" s="53"/>
      <c r="BE200" s="53"/>
      <c r="BF200" s="53"/>
      <c r="BG200" s="53"/>
      <c r="BH200" s="53"/>
      <c r="BI200" s="53"/>
      <c r="BJ200" s="53"/>
      <c r="BK200" s="53"/>
      <c r="BL200" s="53"/>
      <c r="BM200" s="53"/>
      <c r="BN200" s="53"/>
      <c r="BO200" s="53"/>
      <c r="BP200" s="53"/>
      <c r="BQ200" s="53"/>
      <c r="BR200" s="53"/>
      <c r="BS200" s="53"/>
      <c r="BT200" s="53"/>
      <c r="BU200" s="53"/>
      <c r="BV200" s="53"/>
      <c r="BW200" s="53"/>
      <c r="BX200" s="53"/>
      <c r="BY200" s="53"/>
      <c r="BZ200" s="53"/>
      <c r="CA200" s="53"/>
      <c r="CB200" s="53"/>
      <c r="CC200" s="53"/>
      <c r="CD200" s="53"/>
      <c r="CE200" s="53"/>
      <c r="CF200" s="53"/>
      <c r="CG200" s="53"/>
      <c r="CH200" s="53"/>
      <c r="CI200" s="53"/>
      <c r="CJ200" s="53"/>
      <c r="CK200" s="53"/>
      <c r="CL200" s="53"/>
      <c r="CM200" s="53"/>
      <c r="CN200" s="53"/>
      <c r="CO200" s="53"/>
      <c r="CP200" s="53"/>
      <c r="CQ200" s="53"/>
      <c r="CR200" s="53"/>
      <c r="CS200" s="53"/>
      <c r="CT200" s="53"/>
      <c r="CU200" s="53"/>
      <c r="CV200" s="53"/>
      <c r="CW200" s="53"/>
      <c r="CX200" s="53"/>
      <c r="CY200" s="53"/>
      <c r="CZ200" s="53"/>
      <c r="DA200" s="53"/>
      <c r="DB200" s="53"/>
      <c r="DC200" s="53"/>
      <c r="DD200" s="53"/>
      <c r="DE200" s="53"/>
      <c r="DF200" s="53"/>
      <c r="DG200" s="53"/>
    </row>
    <row r="201" spans="1:111" ht="15.75">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c r="CK201" s="53"/>
      <c r="CL201" s="53"/>
      <c r="CM201" s="53"/>
      <c r="CN201" s="53"/>
      <c r="CO201" s="53"/>
      <c r="CP201" s="53"/>
      <c r="CQ201" s="53"/>
      <c r="CR201" s="53"/>
      <c r="CS201" s="53"/>
      <c r="CT201" s="53"/>
      <c r="CU201" s="53"/>
      <c r="CV201" s="53"/>
      <c r="CW201" s="53"/>
      <c r="CX201" s="53"/>
      <c r="CY201" s="53"/>
      <c r="CZ201" s="53"/>
      <c r="DA201" s="53"/>
      <c r="DB201" s="53"/>
      <c r="DC201" s="53"/>
      <c r="DD201" s="53"/>
      <c r="DE201" s="53"/>
      <c r="DF201" s="53"/>
      <c r="DG201" s="53"/>
    </row>
    <row r="202" spans="1:111" ht="15.75">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53"/>
      <c r="AX202" s="53"/>
      <c r="AY202" s="53"/>
      <c r="AZ202" s="53"/>
      <c r="BA202" s="53"/>
      <c r="BB202" s="53"/>
      <c r="BC202" s="53"/>
      <c r="BD202" s="53"/>
      <c r="BE202" s="53"/>
      <c r="BF202" s="53"/>
      <c r="BG202" s="53"/>
      <c r="BH202" s="53"/>
      <c r="BI202" s="53"/>
      <c r="BJ202" s="53"/>
      <c r="BK202" s="53"/>
      <c r="BL202" s="53"/>
      <c r="BM202" s="53"/>
      <c r="BN202" s="53"/>
      <c r="BO202" s="53"/>
      <c r="BP202" s="53"/>
      <c r="BQ202" s="53"/>
      <c r="BR202" s="53"/>
      <c r="BS202" s="53"/>
      <c r="BT202" s="53"/>
      <c r="BU202" s="53"/>
      <c r="BV202" s="53"/>
      <c r="BW202" s="53"/>
      <c r="BX202" s="53"/>
      <c r="BY202" s="53"/>
      <c r="BZ202" s="53"/>
      <c r="CA202" s="53"/>
      <c r="CB202" s="53"/>
      <c r="CC202" s="53"/>
      <c r="CD202" s="53"/>
      <c r="CE202" s="53"/>
      <c r="CF202" s="53"/>
      <c r="CG202" s="53"/>
      <c r="CH202" s="53"/>
      <c r="CI202" s="53"/>
      <c r="CJ202" s="53"/>
      <c r="CK202" s="53"/>
      <c r="CL202" s="53"/>
      <c r="CM202" s="53"/>
      <c r="CN202" s="53"/>
      <c r="CO202" s="53"/>
      <c r="CP202" s="53"/>
      <c r="CQ202" s="53"/>
      <c r="CR202" s="53"/>
      <c r="CS202" s="53"/>
      <c r="CT202" s="53"/>
      <c r="CU202" s="53"/>
      <c r="CV202" s="53"/>
      <c r="CW202" s="53"/>
      <c r="CX202" s="53"/>
      <c r="CY202" s="53"/>
      <c r="CZ202" s="53"/>
      <c r="DA202" s="53"/>
      <c r="DB202" s="53"/>
      <c r="DC202" s="53"/>
      <c r="DD202" s="53"/>
      <c r="DE202" s="53"/>
      <c r="DF202" s="53"/>
      <c r="DG202" s="53"/>
    </row>
    <row r="203" spans="1:111" ht="15.75">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c r="BT203" s="53"/>
      <c r="BU203" s="53"/>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c r="CW203" s="53"/>
      <c r="CX203" s="53"/>
      <c r="CY203" s="53"/>
      <c r="CZ203" s="53"/>
      <c r="DA203" s="53"/>
      <c r="DB203" s="53"/>
      <c r="DC203" s="53"/>
      <c r="DD203" s="53"/>
      <c r="DE203" s="53"/>
      <c r="DF203" s="53"/>
      <c r="DG203" s="53"/>
    </row>
    <row r="204" spans="1:111" ht="15.75">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c r="CK204" s="53"/>
      <c r="CL204" s="53"/>
      <c r="CM204" s="53"/>
      <c r="CN204" s="53"/>
      <c r="CO204" s="53"/>
      <c r="CP204" s="53"/>
      <c r="CQ204" s="53"/>
      <c r="CR204" s="53"/>
      <c r="CS204" s="53"/>
      <c r="CT204" s="53"/>
      <c r="CU204" s="53"/>
      <c r="CV204" s="53"/>
      <c r="CW204" s="53"/>
      <c r="CX204" s="53"/>
      <c r="CY204" s="53"/>
      <c r="CZ204" s="53"/>
      <c r="DA204" s="53"/>
      <c r="DB204" s="53"/>
      <c r="DC204" s="53"/>
      <c r="DD204" s="53"/>
      <c r="DE204" s="53"/>
      <c r="DF204" s="53"/>
      <c r="DG204" s="53"/>
    </row>
    <row r="205" spans="1:111" ht="15.75">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c r="BT205" s="53"/>
      <c r="BU205" s="53"/>
      <c r="BV205" s="53"/>
      <c r="BW205" s="53"/>
      <c r="BX205" s="53"/>
      <c r="BY205" s="53"/>
      <c r="BZ205" s="53"/>
      <c r="CA205" s="53"/>
      <c r="CB205" s="53"/>
      <c r="CC205" s="53"/>
      <c r="CD205" s="53"/>
      <c r="CE205" s="53"/>
      <c r="CF205" s="53"/>
      <c r="CG205" s="53"/>
      <c r="CH205" s="53"/>
      <c r="CI205" s="53"/>
      <c r="CJ205" s="53"/>
      <c r="CK205" s="53"/>
      <c r="CL205" s="53"/>
      <c r="CM205" s="53"/>
      <c r="CN205" s="53"/>
      <c r="CO205" s="53"/>
      <c r="CP205" s="53"/>
      <c r="CQ205" s="53"/>
      <c r="CR205" s="53"/>
      <c r="CS205" s="53"/>
      <c r="CT205" s="53"/>
      <c r="CU205" s="53"/>
      <c r="CV205" s="53"/>
      <c r="CW205" s="53"/>
      <c r="CX205" s="53"/>
      <c r="CY205" s="53"/>
      <c r="CZ205" s="53"/>
      <c r="DA205" s="53"/>
      <c r="DB205" s="53"/>
      <c r="DC205" s="53"/>
      <c r="DD205" s="53"/>
      <c r="DE205" s="53"/>
      <c r="DF205" s="53"/>
      <c r="DG205" s="53"/>
    </row>
    <row r="206" spans="1:111" ht="15.75">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c r="BT206" s="53"/>
      <c r="BU206" s="53"/>
      <c r="BV206" s="53"/>
      <c r="BW206" s="53"/>
      <c r="BX206" s="53"/>
      <c r="BY206" s="53"/>
      <c r="BZ206" s="53"/>
      <c r="CA206" s="53"/>
      <c r="CB206" s="53"/>
      <c r="CC206" s="53"/>
      <c r="CD206" s="53"/>
      <c r="CE206" s="53"/>
      <c r="CF206" s="53"/>
      <c r="CG206" s="53"/>
      <c r="CH206" s="53"/>
      <c r="CI206" s="53"/>
      <c r="CJ206" s="53"/>
      <c r="CK206" s="53"/>
      <c r="CL206" s="53"/>
      <c r="CM206" s="53"/>
      <c r="CN206" s="53"/>
      <c r="CO206" s="53"/>
      <c r="CP206" s="53"/>
      <c r="CQ206" s="53"/>
      <c r="CR206" s="53"/>
      <c r="CS206" s="53"/>
      <c r="CT206" s="53"/>
      <c r="CU206" s="53"/>
      <c r="CV206" s="53"/>
      <c r="CW206" s="53"/>
      <c r="CX206" s="53"/>
      <c r="CY206" s="53"/>
      <c r="CZ206" s="53"/>
      <c r="DA206" s="53"/>
      <c r="DB206" s="53"/>
      <c r="DC206" s="53"/>
      <c r="DD206" s="53"/>
      <c r="DE206" s="53"/>
      <c r="DF206" s="53"/>
      <c r="DG206" s="53"/>
    </row>
    <row r="207" spans="1:111" ht="15.75">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c r="BT207" s="53"/>
      <c r="BU207" s="53"/>
      <c r="BV207" s="53"/>
      <c r="BW207" s="53"/>
      <c r="BX207" s="53"/>
      <c r="BY207" s="53"/>
      <c r="BZ207" s="53"/>
      <c r="CA207" s="53"/>
      <c r="CB207" s="53"/>
      <c r="CC207" s="53"/>
      <c r="CD207" s="53"/>
      <c r="CE207" s="53"/>
      <c r="CF207" s="53"/>
      <c r="CG207" s="53"/>
      <c r="CH207" s="53"/>
      <c r="CI207" s="53"/>
      <c r="CJ207" s="53"/>
      <c r="CK207" s="53"/>
      <c r="CL207" s="53"/>
      <c r="CM207" s="53"/>
      <c r="CN207" s="53"/>
      <c r="CO207" s="53"/>
      <c r="CP207" s="53"/>
      <c r="CQ207" s="53"/>
      <c r="CR207" s="53"/>
      <c r="CS207" s="53"/>
      <c r="CT207" s="53"/>
      <c r="CU207" s="53"/>
      <c r="CV207" s="53"/>
      <c r="CW207" s="53"/>
      <c r="CX207" s="53"/>
      <c r="CY207" s="53"/>
      <c r="CZ207" s="53"/>
      <c r="DA207" s="53"/>
      <c r="DB207" s="53"/>
      <c r="DC207" s="53"/>
      <c r="DD207" s="53"/>
      <c r="DE207" s="53"/>
      <c r="DF207" s="53"/>
      <c r="DG207" s="53"/>
    </row>
    <row r="208" spans="1:111" ht="15.75">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c r="BT208" s="53"/>
      <c r="BU208" s="53"/>
      <c r="BV208" s="53"/>
      <c r="BW208" s="53"/>
      <c r="BX208" s="53"/>
      <c r="BY208" s="53"/>
      <c r="BZ208" s="53"/>
      <c r="CA208" s="53"/>
      <c r="CB208" s="53"/>
      <c r="CC208" s="53"/>
      <c r="CD208" s="53"/>
      <c r="CE208" s="53"/>
      <c r="CF208" s="53"/>
      <c r="CG208" s="53"/>
      <c r="CH208" s="53"/>
      <c r="CI208" s="53"/>
      <c r="CJ208" s="53"/>
      <c r="CK208" s="53"/>
      <c r="CL208" s="53"/>
      <c r="CM208" s="53"/>
      <c r="CN208" s="53"/>
      <c r="CO208" s="53"/>
      <c r="CP208" s="53"/>
      <c r="CQ208" s="53"/>
      <c r="CR208" s="53"/>
      <c r="CS208" s="53"/>
      <c r="CT208" s="53"/>
      <c r="CU208" s="53"/>
      <c r="CV208" s="53"/>
      <c r="CW208" s="53"/>
      <c r="CX208" s="53"/>
      <c r="CY208" s="53"/>
      <c r="CZ208" s="53"/>
      <c r="DA208" s="53"/>
      <c r="DB208" s="53"/>
      <c r="DC208" s="53"/>
      <c r="DD208" s="53"/>
      <c r="DE208" s="53"/>
      <c r="DF208" s="53"/>
      <c r="DG208" s="53"/>
    </row>
    <row r="209" spans="1:111" ht="15.75">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c r="CK209" s="53"/>
      <c r="CL209" s="53"/>
      <c r="CM209" s="53"/>
      <c r="CN209" s="53"/>
      <c r="CO209" s="53"/>
      <c r="CP209" s="53"/>
      <c r="CQ209" s="53"/>
      <c r="CR209" s="53"/>
      <c r="CS209" s="53"/>
      <c r="CT209" s="53"/>
      <c r="CU209" s="53"/>
      <c r="CV209" s="53"/>
      <c r="CW209" s="53"/>
      <c r="CX209" s="53"/>
      <c r="CY209" s="53"/>
      <c r="CZ209" s="53"/>
      <c r="DA209" s="53"/>
      <c r="DB209" s="53"/>
      <c r="DC209" s="53"/>
      <c r="DD209" s="53"/>
      <c r="DE209" s="53"/>
      <c r="DF209" s="53"/>
      <c r="DG209" s="53"/>
    </row>
    <row r="210" spans="1:111" ht="15.75">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c r="BT210" s="53"/>
      <c r="BU210" s="53"/>
      <c r="BV210" s="53"/>
      <c r="BW210" s="53"/>
      <c r="BX210" s="53"/>
      <c r="BY210" s="53"/>
      <c r="BZ210" s="53"/>
      <c r="CA210" s="53"/>
      <c r="CB210" s="53"/>
      <c r="CC210" s="53"/>
      <c r="CD210" s="53"/>
      <c r="CE210" s="53"/>
      <c r="CF210" s="53"/>
      <c r="CG210" s="53"/>
      <c r="CH210" s="53"/>
      <c r="CI210" s="53"/>
      <c r="CJ210" s="53"/>
      <c r="CK210" s="53"/>
      <c r="CL210" s="53"/>
      <c r="CM210" s="53"/>
      <c r="CN210" s="53"/>
      <c r="CO210" s="53"/>
      <c r="CP210" s="53"/>
      <c r="CQ210" s="53"/>
      <c r="CR210" s="53"/>
      <c r="CS210" s="53"/>
      <c r="CT210" s="53"/>
      <c r="CU210" s="53"/>
      <c r="CV210" s="53"/>
      <c r="CW210" s="53"/>
      <c r="CX210" s="53"/>
      <c r="CY210" s="53"/>
      <c r="CZ210" s="53"/>
      <c r="DA210" s="53"/>
      <c r="DB210" s="53"/>
      <c r="DC210" s="53"/>
      <c r="DD210" s="53"/>
      <c r="DE210" s="53"/>
      <c r="DF210" s="53"/>
      <c r="DG210" s="53"/>
    </row>
    <row r="211" spans="1:111" ht="15.75">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c r="BT211" s="53"/>
      <c r="BU211" s="53"/>
      <c r="BV211" s="53"/>
      <c r="BW211" s="53"/>
      <c r="BX211" s="53"/>
      <c r="BY211" s="53"/>
      <c r="BZ211" s="53"/>
      <c r="CA211" s="53"/>
      <c r="CB211" s="53"/>
      <c r="CC211" s="53"/>
      <c r="CD211" s="53"/>
      <c r="CE211" s="53"/>
      <c r="CF211" s="53"/>
      <c r="CG211" s="53"/>
      <c r="CH211" s="53"/>
      <c r="CI211" s="53"/>
      <c r="CJ211" s="53"/>
      <c r="CK211" s="53"/>
      <c r="CL211" s="53"/>
      <c r="CM211" s="53"/>
      <c r="CN211" s="53"/>
      <c r="CO211" s="53"/>
      <c r="CP211" s="53"/>
      <c r="CQ211" s="53"/>
      <c r="CR211" s="53"/>
      <c r="CS211" s="53"/>
      <c r="CT211" s="53"/>
      <c r="CU211" s="53"/>
      <c r="CV211" s="53"/>
      <c r="CW211" s="53"/>
      <c r="CX211" s="53"/>
      <c r="CY211" s="53"/>
      <c r="CZ211" s="53"/>
      <c r="DA211" s="53"/>
      <c r="DB211" s="53"/>
      <c r="DC211" s="53"/>
      <c r="DD211" s="53"/>
      <c r="DE211" s="53"/>
      <c r="DF211" s="53"/>
      <c r="DG211" s="53"/>
    </row>
    <row r="212" spans="1:111" ht="15.75">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c r="BT212" s="53"/>
      <c r="BU212" s="53"/>
      <c r="BV212" s="53"/>
      <c r="BW212" s="53"/>
      <c r="BX212" s="53"/>
      <c r="BY212" s="53"/>
      <c r="BZ212" s="53"/>
      <c r="CA212" s="53"/>
      <c r="CB212" s="53"/>
      <c r="CC212" s="53"/>
      <c r="CD212" s="53"/>
      <c r="CE212" s="53"/>
      <c r="CF212" s="53"/>
      <c r="CG212" s="53"/>
      <c r="CH212" s="53"/>
      <c r="CI212" s="53"/>
      <c r="CJ212" s="53"/>
      <c r="CK212" s="53"/>
      <c r="CL212" s="53"/>
      <c r="CM212" s="53"/>
      <c r="CN212" s="53"/>
      <c r="CO212" s="53"/>
      <c r="CP212" s="53"/>
      <c r="CQ212" s="53"/>
      <c r="CR212" s="53"/>
      <c r="CS212" s="53"/>
      <c r="CT212" s="53"/>
      <c r="CU212" s="53"/>
      <c r="CV212" s="53"/>
      <c r="CW212" s="53"/>
      <c r="CX212" s="53"/>
      <c r="CY212" s="53"/>
      <c r="CZ212" s="53"/>
      <c r="DA212" s="53"/>
      <c r="DB212" s="53"/>
      <c r="DC212" s="53"/>
      <c r="DD212" s="53"/>
      <c r="DE212" s="53"/>
      <c r="DF212" s="53"/>
      <c r="DG212" s="53"/>
    </row>
    <row r="213" spans="1:111" ht="15.75">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c r="BT213" s="53"/>
      <c r="BU213" s="53"/>
      <c r="BV213" s="53"/>
      <c r="BW213" s="53"/>
      <c r="BX213" s="53"/>
      <c r="BY213" s="53"/>
      <c r="BZ213" s="53"/>
      <c r="CA213" s="53"/>
      <c r="CB213" s="53"/>
      <c r="CC213" s="53"/>
      <c r="CD213" s="53"/>
      <c r="CE213" s="53"/>
      <c r="CF213" s="53"/>
      <c r="CG213" s="53"/>
      <c r="CH213" s="53"/>
      <c r="CI213" s="53"/>
      <c r="CJ213" s="53"/>
      <c r="CK213" s="53"/>
      <c r="CL213" s="53"/>
      <c r="CM213" s="53"/>
      <c r="CN213" s="53"/>
      <c r="CO213" s="53"/>
      <c r="CP213" s="53"/>
      <c r="CQ213" s="53"/>
      <c r="CR213" s="53"/>
      <c r="CS213" s="53"/>
      <c r="CT213" s="53"/>
      <c r="CU213" s="53"/>
      <c r="CV213" s="53"/>
      <c r="CW213" s="53"/>
      <c r="CX213" s="53"/>
      <c r="CY213" s="53"/>
      <c r="CZ213" s="53"/>
      <c r="DA213" s="53"/>
      <c r="DB213" s="53"/>
      <c r="DC213" s="53"/>
      <c r="DD213" s="53"/>
      <c r="DE213" s="53"/>
      <c r="DF213" s="53"/>
      <c r="DG213" s="53"/>
    </row>
    <row r="214" spans="1:111" ht="15.75">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c r="BT214" s="53"/>
      <c r="BU214" s="53"/>
      <c r="BV214" s="53"/>
      <c r="BW214" s="53"/>
      <c r="BX214" s="53"/>
      <c r="BY214" s="53"/>
      <c r="BZ214" s="53"/>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3"/>
      <c r="CX214" s="53"/>
      <c r="CY214" s="53"/>
      <c r="CZ214" s="53"/>
      <c r="DA214" s="53"/>
      <c r="DB214" s="53"/>
      <c r="DC214" s="53"/>
      <c r="DD214" s="53"/>
      <c r="DE214" s="53"/>
      <c r="DF214" s="53"/>
      <c r="DG214" s="53"/>
    </row>
    <row r="215" spans="1:111" ht="15.75">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c r="CK215" s="53"/>
      <c r="CL215" s="53"/>
      <c r="CM215" s="53"/>
      <c r="CN215" s="53"/>
      <c r="CO215" s="53"/>
      <c r="CP215" s="53"/>
      <c r="CQ215" s="53"/>
      <c r="CR215" s="53"/>
      <c r="CS215" s="53"/>
      <c r="CT215" s="53"/>
      <c r="CU215" s="53"/>
      <c r="CV215" s="53"/>
      <c r="CW215" s="53"/>
      <c r="CX215" s="53"/>
      <c r="CY215" s="53"/>
      <c r="CZ215" s="53"/>
      <c r="DA215" s="53"/>
      <c r="DB215" s="53"/>
      <c r="DC215" s="53"/>
      <c r="DD215" s="53"/>
      <c r="DE215" s="53"/>
      <c r="DF215" s="53"/>
      <c r="DG215" s="53"/>
    </row>
    <row r="216" spans="1:111" ht="15.75">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c r="CK216" s="53"/>
      <c r="CL216" s="53"/>
      <c r="CM216" s="53"/>
      <c r="CN216" s="53"/>
      <c r="CO216" s="53"/>
      <c r="CP216" s="53"/>
      <c r="CQ216" s="53"/>
      <c r="CR216" s="53"/>
      <c r="CS216" s="53"/>
      <c r="CT216" s="53"/>
      <c r="CU216" s="53"/>
      <c r="CV216" s="53"/>
      <c r="CW216" s="53"/>
      <c r="CX216" s="53"/>
      <c r="CY216" s="53"/>
      <c r="CZ216" s="53"/>
      <c r="DA216" s="53"/>
      <c r="DB216" s="53"/>
      <c r="DC216" s="53"/>
      <c r="DD216" s="53"/>
      <c r="DE216" s="53"/>
      <c r="DF216" s="53"/>
      <c r="DG216" s="53"/>
    </row>
    <row r="217" spans="1:111" ht="15.75">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c r="CK217" s="53"/>
      <c r="CL217" s="53"/>
      <c r="CM217" s="53"/>
      <c r="CN217" s="53"/>
      <c r="CO217" s="53"/>
      <c r="CP217" s="53"/>
      <c r="CQ217" s="53"/>
      <c r="CR217" s="53"/>
      <c r="CS217" s="53"/>
      <c r="CT217" s="53"/>
      <c r="CU217" s="53"/>
      <c r="CV217" s="53"/>
      <c r="CW217" s="53"/>
      <c r="CX217" s="53"/>
      <c r="CY217" s="53"/>
      <c r="CZ217" s="53"/>
      <c r="DA217" s="53"/>
      <c r="DB217" s="53"/>
      <c r="DC217" s="53"/>
      <c r="DD217" s="53"/>
      <c r="DE217" s="53"/>
      <c r="DF217" s="53"/>
      <c r="DG217" s="53"/>
    </row>
    <row r="218" spans="1:111" ht="15.75">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c r="CH218" s="53"/>
      <c r="CI218" s="53"/>
      <c r="CJ218" s="53"/>
      <c r="CK218" s="53"/>
      <c r="CL218" s="53"/>
      <c r="CM218" s="53"/>
      <c r="CN218" s="53"/>
      <c r="CO218" s="53"/>
      <c r="CP218" s="53"/>
      <c r="CQ218" s="53"/>
      <c r="CR218" s="53"/>
      <c r="CS218" s="53"/>
      <c r="CT218" s="53"/>
      <c r="CU218" s="53"/>
      <c r="CV218" s="53"/>
      <c r="CW218" s="53"/>
      <c r="CX218" s="53"/>
      <c r="CY218" s="53"/>
      <c r="CZ218" s="53"/>
      <c r="DA218" s="53"/>
      <c r="DB218" s="53"/>
      <c r="DC218" s="53"/>
      <c r="DD218" s="53"/>
      <c r="DE218" s="53"/>
      <c r="DF218" s="53"/>
      <c r="DG218" s="53"/>
    </row>
    <row r="219" spans="1:111" ht="15.75">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c r="BT219" s="53"/>
      <c r="BU219" s="53"/>
      <c r="BV219" s="53"/>
      <c r="BW219" s="53"/>
      <c r="BX219" s="53"/>
      <c r="BY219" s="53"/>
      <c r="BZ219" s="53"/>
      <c r="CA219" s="53"/>
      <c r="CB219" s="53"/>
      <c r="CC219" s="53"/>
      <c r="CD219" s="53"/>
      <c r="CE219" s="53"/>
      <c r="CF219" s="53"/>
      <c r="CG219" s="53"/>
      <c r="CH219" s="53"/>
      <c r="CI219" s="53"/>
      <c r="CJ219" s="53"/>
      <c r="CK219" s="53"/>
      <c r="CL219" s="53"/>
      <c r="CM219" s="53"/>
      <c r="CN219" s="53"/>
      <c r="CO219" s="53"/>
      <c r="CP219" s="53"/>
      <c r="CQ219" s="53"/>
      <c r="CR219" s="53"/>
      <c r="CS219" s="53"/>
      <c r="CT219" s="53"/>
      <c r="CU219" s="53"/>
      <c r="CV219" s="53"/>
      <c r="CW219" s="53"/>
      <c r="CX219" s="53"/>
      <c r="CY219" s="53"/>
      <c r="CZ219" s="53"/>
      <c r="DA219" s="53"/>
      <c r="DB219" s="53"/>
      <c r="DC219" s="53"/>
      <c r="DD219" s="53"/>
      <c r="DE219" s="53"/>
      <c r="DF219" s="53"/>
      <c r="DG219" s="53"/>
    </row>
    <row r="220" spans="1:111" ht="15.75">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c r="CH220" s="53"/>
      <c r="CI220" s="53"/>
      <c r="CJ220" s="53"/>
      <c r="CK220" s="53"/>
      <c r="CL220" s="53"/>
      <c r="CM220" s="53"/>
      <c r="CN220" s="53"/>
      <c r="CO220" s="53"/>
      <c r="CP220" s="53"/>
      <c r="CQ220" s="53"/>
      <c r="CR220" s="53"/>
      <c r="CS220" s="53"/>
      <c r="CT220" s="53"/>
      <c r="CU220" s="53"/>
      <c r="CV220" s="53"/>
      <c r="CW220" s="53"/>
      <c r="CX220" s="53"/>
      <c r="CY220" s="53"/>
      <c r="CZ220" s="53"/>
      <c r="DA220" s="53"/>
      <c r="DB220" s="53"/>
      <c r="DC220" s="53"/>
      <c r="DD220" s="53"/>
      <c r="DE220" s="53"/>
      <c r="DF220" s="53"/>
      <c r="DG220" s="53"/>
    </row>
    <row r="221" spans="1:111" ht="15.75">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c r="CK221" s="53"/>
      <c r="CL221" s="53"/>
      <c r="CM221" s="53"/>
      <c r="CN221" s="53"/>
      <c r="CO221" s="53"/>
      <c r="CP221" s="53"/>
      <c r="CQ221" s="53"/>
      <c r="CR221" s="53"/>
      <c r="CS221" s="53"/>
      <c r="CT221" s="53"/>
      <c r="CU221" s="53"/>
      <c r="CV221" s="53"/>
      <c r="CW221" s="53"/>
      <c r="CX221" s="53"/>
      <c r="CY221" s="53"/>
      <c r="CZ221" s="53"/>
      <c r="DA221" s="53"/>
      <c r="DB221" s="53"/>
      <c r="DC221" s="53"/>
      <c r="DD221" s="53"/>
      <c r="DE221" s="53"/>
      <c r="DF221" s="53"/>
      <c r="DG221" s="53"/>
    </row>
    <row r="222" spans="1:111" ht="15.75">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53"/>
      <c r="BV222" s="53"/>
      <c r="BW222" s="53"/>
      <c r="BX222" s="53"/>
      <c r="BY222" s="53"/>
      <c r="BZ222" s="53"/>
      <c r="CA222" s="53"/>
      <c r="CB222" s="53"/>
      <c r="CC222" s="53"/>
      <c r="CD222" s="53"/>
      <c r="CE222" s="53"/>
      <c r="CF222" s="53"/>
      <c r="CG222" s="53"/>
      <c r="CH222" s="53"/>
      <c r="CI222" s="53"/>
      <c r="CJ222" s="53"/>
      <c r="CK222" s="53"/>
      <c r="CL222" s="53"/>
      <c r="CM222" s="53"/>
      <c r="CN222" s="53"/>
      <c r="CO222" s="53"/>
      <c r="CP222" s="53"/>
      <c r="CQ222" s="53"/>
      <c r="CR222" s="53"/>
      <c r="CS222" s="53"/>
      <c r="CT222" s="53"/>
      <c r="CU222" s="53"/>
      <c r="CV222" s="53"/>
      <c r="CW222" s="53"/>
      <c r="CX222" s="53"/>
      <c r="CY222" s="53"/>
      <c r="CZ222" s="53"/>
      <c r="DA222" s="53"/>
      <c r="DB222" s="53"/>
      <c r="DC222" s="53"/>
      <c r="DD222" s="53"/>
      <c r="DE222" s="53"/>
      <c r="DF222" s="53"/>
      <c r="DG222" s="53"/>
    </row>
    <row r="223" spans="1:111" ht="15.75">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c r="CH223" s="53"/>
      <c r="CI223" s="53"/>
      <c r="CJ223" s="53"/>
      <c r="CK223" s="53"/>
      <c r="CL223" s="53"/>
      <c r="CM223" s="53"/>
      <c r="CN223" s="53"/>
      <c r="CO223" s="53"/>
      <c r="CP223" s="53"/>
      <c r="CQ223" s="53"/>
      <c r="CR223" s="53"/>
      <c r="CS223" s="53"/>
      <c r="CT223" s="53"/>
      <c r="CU223" s="53"/>
      <c r="CV223" s="53"/>
      <c r="CW223" s="53"/>
      <c r="CX223" s="53"/>
      <c r="CY223" s="53"/>
      <c r="CZ223" s="53"/>
      <c r="DA223" s="53"/>
      <c r="DB223" s="53"/>
      <c r="DC223" s="53"/>
      <c r="DD223" s="53"/>
      <c r="DE223" s="53"/>
      <c r="DF223" s="53"/>
      <c r="DG223" s="53"/>
    </row>
    <row r="224" spans="1:111" ht="15.75">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c r="BT224" s="53"/>
      <c r="BU224" s="53"/>
      <c r="BV224" s="53"/>
      <c r="BW224" s="53"/>
      <c r="BX224" s="53"/>
      <c r="BY224" s="53"/>
      <c r="BZ224" s="53"/>
      <c r="CA224" s="53"/>
      <c r="CB224" s="53"/>
      <c r="CC224" s="53"/>
      <c r="CD224" s="53"/>
      <c r="CE224" s="53"/>
      <c r="CF224" s="53"/>
      <c r="CG224" s="53"/>
      <c r="CH224" s="53"/>
      <c r="CI224" s="53"/>
      <c r="CJ224" s="53"/>
      <c r="CK224" s="53"/>
      <c r="CL224" s="53"/>
      <c r="CM224" s="53"/>
      <c r="CN224" s="53"/>
      <c r="CO224" s="53"/>
      <c r="CP224" s="53"/>
      <c r="CQ224" s="53"/>
      <c r="CR224" s="53"/>
      <c r="CS224" s="53"/>
      <c r="CT224" s="53"/>
      <c r="CU224" s="53"/>
      <c r="CV224" s="53"/>
      <c r="CW224" s="53"/>
      <c r="CX224" s="53"/>
      <c r="CY224" s="53"/>
      <c r="CZ224" s="53"/>
      <c r="DA224" s="53"/>
      <c r="DB224" s="53"/>
      <c r="DC224" s="53"/>
      <c r="DD224" s="53"/>
      <c r="DE224" s="53"/>
      <c r="DF224" s="53"/>
      <c r="DG224" s="53"/>
    </row>
    <row r="225" spans="1:111" ht="15.75">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c r="BT225" s="53"/>
      <c r="BU225" s="53"/>
      <c r="BV225" s="53"/>
      <c r="BW225" s="53"/>
      <c r="BX225" s="53"/>
      <c r="BY225" s="53"/>
      <c r="BZ225" s="53"/>
      <c r="CA225" s="53"/>
      <c r="CB225" s="53"/>
      <c r="CC225" s="53"/>
      <c r="CD225" s="53"/>
      <c r="CE225" s="53"/>
      <c r="CF225" s="53"/>
      <c r="CG225" s="53"/>
      <c r="CH225" s="53"/>
      <c r="CI225" s="53"/>
      <c r="CJ225" s="53"/>
      <c r="CK225" s="53"/>
      <c r="CL225" s="53"/>
      <c r="CM225" s="53"/>
      <c r="CN225" s="53"/>
      <c r="CO225" s="53"/>
      <c r="CP225" s="53"/>
      <c r="CQ225" s="53"/>
      <c r="CR225" s="53"/>
      <c r="CS225" s="53"/>
      <c r="CT225" s="53"/>
      <c r="CU225" s="53"/>
      <c r="CV225" s="53"/>
      <c r="CW225" s="53"/>
      <c r="CX225" s="53"/>
      <c r="CY225" s="53"/>
      <c r="CZ225" s="53"/>
      <c r="DA225" s="53"/>
      <c r="DB225" s="53"/>
      <c r="DC225" s="53"/>
      <c r="DD225" s="53"/>
      <c r="DE225" s="53"/>
      <c r="DF225" s="53"/>
      <c r="DG225" s="53"/>
    </row>
    <row r="226" spans="1:111" ht="15.75">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c r="BT226" s="53"/>
      <c r="BU226" s="53"/>
      <c r="BV226" s="53"/>
      <c r="BW226" s="53"/>
      <c r="BX226" s="53"/>
      <c r="BY226" s="53"/>
      <c r="BZ226" s="53"/>
      <c r="CA226" s="53"/>
      <c r="CB226" s="53"/>
      <c r="CC226" s="53"/>
      <c r="CD226" s="53"/>
      <c r="CE226" s="53"/>
      <c r="CF226" s="53"/>
      <c r="CG226" s="53"/>
      <c r="CH226" s="53"/>
      <c r="CI226" s="53"/>
      <c r="CJ226" s="53"/>
      <c r="CK226" s="53"/>
      <c r="CL226" s="53"/>
      <c r="CM226" s="53"/>
      <c r="CN226" s="53"/>
      <c r="CO226" s="53"/>
      <c r="CP226" s="53"/>
      <c r="CQ226" s="53"/>
      <c r="CR226" s="53"/>
      <c r="CS226" s="53"/>
      <c r="CT226" s="53"/>
      <c r="CU226" s="53"/>
      <c r="CV226" s="53"/>
      <c r="CW226" s="53"/>
      <c r="CX226" s="53"/>
      <c r="CY226" s="53"/>
      <c r="CZ226" s="53"/>
      <c r="DA226" s="53"/>
      <c r="DB226" s="53"/>
      <c r="DC226" s="53"/>
      <c r="DD226" s="53"/>
      <c r="DE226" s="53"/>
      <c r="DF226" s="53"/>
      <c r="DG226" s="53"/>
    </row>
    <row r="227" spans="1:111" ht="15.75">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c r="BT227" s="53"/>
      <c r="BU227" s="53"/>
      <c r="BV227" s="53"/>
      <c r="BW227" s="53"/>
      <c r="BX227" s="53"/>
      <c r="BY227" s="53"/>
      <c r="BZ227" s="53"/>
      <c r="CA227" s="53"/>
      <c r="CB227" s="53"/>
      <c r="CC227" s="53"/>
      <c r="CD227" s="53"/>
      <c r="CE227" s="53"/>
      <c r="CF227" s="53"/>
      <c r="CG227" s="53"/>
      <c r="CH227" s="53"/>
      <c r="CI227" s="53"/>
      <c r="CJ227" s="53"/>
      <c r="CK227" s="53"/>
      <c r="CL227" s="53"/>
      <c r="CM227" s="53"/>
      <c r="CN227" s="53"/>
      <c r="CO227" s="53"/>
      <c r="CP227" s="53"/>
      <c r="CQ227" s="53"/>
      <c r="CR227" s="53"/>
      <c r="CS227" s="53"/>
      <c r="CT227" s="53"/>
      <c r="CU227" s="53"/>
      <c r="CV227" s="53"/>
      <c r="CW227" s="53"/>
      <c r="CX227" s="53"/>
      <c r="CY227" s="53"/>
      <c r="CZ227" s="53"/>
      <c r="DA227" s="53"/>
      <c r="DB227" s="53"/>
      <c r="DC227" s="53"/>
      <c r="DD227" s="53"/>
      <c r="DE227" s="53"/>
      <c r="DF227" s="53"/>
      <c r="DG227" s="53"/>
    </row>
    <row r="228" spans="1:111" ht="15.75">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c r="BT228" s="53"/>
      <c r="BU228" s="53"/>
      <c r="BV228" s="53"/>
      <c r="BW228" s="53"/>
      <c r="BX228" s="53"/>
      <c r="BY228" s="53"/>
      <c r="BZ228" s="53"/>
      <c r="CA228" s="53"/>
      <c r="CB228" s="53"/>
      <c r="CC228" s="53"/>
      <c r="CD228" s="53"/>
      <c r="CE228" s="53"/>
      <c r="CF228" s="53"/>
      <c r="CG228" s="53"/>
      <c r="CH228" s="53"/>
      <c r="CI228" s="53"/>
      <c r="CJ228" s="53"/>
      <c r="CK228" s="53"/>
      <c r="CL228" s="53"/>
      <c r="CM228" s="53"/>
      <c r="CN228" s="53"/>
      <c r="CO228" s="53"/>
      <c r="CP228" s="53"/>
      <c r="CQ228" s="53"/>
      <c r="CR228" s="53"/>
      <c r="CS228" s="53"/>
      <c r="CT228" s="53"/>
      <c r="CU228" s="53"/>
      <c r="CV228" s="53"/>
      <c r="CW228" s="53"/>
      <c r="CX228" s="53"/>
      <c r="CY228" s="53"/>
      <c r="CZ228" s="53"/>
      <c r="DA228" s="53"/>
      <c r="DB228" s="53"/>
      <c r="DC228" s="53"/>
      <c r="DD228" s="53"/>
      <c r="DE228" s="53"/>
      <c r="DF228" s="53"/>
      <c r="DG228" s="53"/>
    </row>
    <row r="229" spans="1:111" ht="15.75">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c r="BT229" s="53"/>
      <c r="BU229" s="53"/>
      <c r="BV229" s="53"/>
      <c r="BW229" s="53"/>
      <c r="BX229" s="53"/>
      <c r="BY229" s="53"/>
      <c r="BZ229" s="53"/>
      <c r="CA229" s="53"/>
      <c r="CB229" s="53"/>
      <c r="CC229" s="53"/>
      <c r="CD229" s="53"/>
      <c r="CE229" s="53"/>
      <c r="CF229" s="53"/>
      <c r="CG229" s="53"/>
      <c r="CH229" s="53"/>
      <c r="CI229" s="53"/>
      <c r="CJ229" s="53"/>
      <c r="CK229" s="53"/>
      <c r="CL229" s="53"/>
      <c r="CM229" s="53"/>
      <c r="CN229" s="53"/>
      <c r="CO229" s="53"/>
      <c r="CP229" s="53"/>
      <c r="CQ229" s="53"/>
      <c r="CR229" s="53"/>
      <c r="CS229" s="53"/>
      <c r="CT229" s="53"/>
      <c r="CU229" s="53"/>
      <c r="CV229" s="53"/>
      <c r="CW229" s="53"/>
      <c r="CX229" s="53"/>
      <c r="CY229" s="53"/>
      <c r="CZ229" s="53"/>
      <c r="DA229" s="53"/>
      <c r="DB229" s="53"/>
      <c r="DC229" s="53"/>
      <c r="DD229" s="53"/>
      <c r="DE229" s="53"/>
      <c r="DF229" s="53"/>
      <c r="DG229" s="53"/>
    </row>
    <row r="230" spans="1:111" ht="15.75">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c r="BT230" s="53"/>
      <c r="BU230" s="53"/>
      <c r="BV230" s="53"/>
      <c r="BW230" s="53"/>
      <c r="BX230" s="53"/>
      <c r="BY230" s="53"/>
      <c r="BZ230" s="53"/>
      <c r="CA230" s="53"/>
      <c r="CB230" s="53"/>
      <c r="CC230" s="53"/>
      <c r="CD230" s="53"/>
      <c r="CE230" s="53"/>
      <c r="CF230" s="53"/>
      <c r="CG230" s="53"/>
      <c r="CH230" s="53"/>
      <c r="CI230" s="53"/>
      <c r="CJ230" s="53"/>
      <c r="CK230" s="53"/>
      <c r="CL230" s="53"/>
      <c r="CM230" s="53"/>
      <c r="CN230" s="53"/>
      <c r="CO230" s="53"/>
      <c r="CP230" s="53"/>
      <c r="CQ230" s="53"/>
      <c r="CR230" s="53"/>
      <c r="CS230" s="53"/>
      <c r="CT230" s="53"/>
      <c r="CU230" s="53"/>
      <c r="CV230" s="53"/>
      <c r="CW230" s="53"/>
      <c r="CX230" s="53"/>
      <c r="CY230" s="53"/>
      <c r="CZ230" s="53"/>
      <c r="DA230" s="53"/>
      <c r="DB230" s="53"/>
      <c r="DC230" s="53"/>
      <c r="DD230" s="53"/>
      <c r="DE230" s="53"/>
      <c r="DF230" s="53"/>
      <c r="DG230" s="53"/>
    </row>
    <row r="231" spans="1:111" ht="15.75">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c r="BT231" s="53"/>
      <c r="BU231" s="53"/>
      <c r="BV231" s="53"/>
      <c r="BW231" s="53"/>
      <c r="BX231" s="53"/>
      <c r="BY231" s="53"/>
      <c r="BZ231" s="53"/>
      <c r="CA231" s="53"/>
      <c r="CB231" s="53"/>
      <c r="CC231" s="53"/>
      <c r="CD231" s="53"/>
      <c r="CE231" s="53"/>
      <c r="CF231" s="53"/>
      <c r="CG231" s="53"/>
      <c r="CH231" s="53"/>
      <c r="CI231" s="53"/>
      <c r="CJ231" s="53"/>
      <c r="CK231" s="53"/>
      <c r="CL231" s="53"/>
      <c r="CM231" s="53"/>
      <c r="CN231" s="53"/>
      <c r="CO231" s="53"/>
      <c r="CP231" s="53"/>
      <c r="CQ231" s="53"/>
      <c r="CR231" s="53"/>
      <c r="CS231" s="53"/>
      <c r="CT231" s="53"/>
      <c r="CU231" s="53"/>
      <c r="CV231" s="53"/>
      <c r="CW231" s="53"/>
      <c r="CX231" s="53"/>
      <c r="CY231" s="53"/>
      <c r="CZ231" s="53"/>
      <c r="DA231" s="53"/>
      <c r="DB231" s="53"/>
      <c r="DC231" s="53"/>
      <c r="DD231" s="53"/>
      <c r="DE231" s="53"/>
      <c r="DF231" s="53"/>
      <c r="DG231" s="53"/>
    </row>
    <row r="232" spans="1:111" ht="15.75">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c r="BT232" s="53"/>
      <c r="BU232" s="53"/>
      <c r="BV232" s="53"/>
      <c r="BW232" s="53"/>
      <c r="BX232" s="53"/>
      <c r="BY232" s="53"/>
      <c r="BZ232" s="53"/>
      <c r="CA232" s="53"/>
      <c r="CB232" s="53"/>
      <c r="CC232" s="53"/>
      <c r="CD232" s="53"/>
      <c r="CE232" s="53"/>
      <c r="CF232" s="53"/>
      <c r="CG232" s="53"/>
      <c r="CH232" s="53"/>
      <c r="CI232" s="53"/>
      <c r="CJ232" s="53"/>
      <c r="CK232" s="53"/>
      <c r="CL232" s="53"/>
      <c r="CM232" s="53"/>
      <c r="CN232" s="53"/>
      <c r="CO232" s="53"/>
      <c r="CP232" s="53"/>
      <c r="CQ232" s="53"/>
      <c r="CR232" s="53"/>
      <c r="CS232" s="53"/>
      <c r="CT232" s="53"/>
      <c r="CU232" s="53"/>
      <c r="CV232" s="53"/>
      <c r="CW232" s="53"/>
      <c r="CX232" s="53"/>
      <c r="CY232" s="53"/>
      <c r="CZ232" s="53"/>
      <c r="DA232" s="53"/>
      <c r="DB232" s="53"/>
      <c r="DC232" s="53"/>
      <c r="DD232" s="53"/>
      <c r="DE232" s="53"/>
      <c r="DF232" s="53"/>
      <c r="DG232" s="53"/>
    </row>
    <row r="233" spans="1:111" ht="15.75">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c r="BT233" s="53"/>
      <c r="BU233" s="53"/>
      <c r="BV233" s="53"/>
      <c r="BW233" s="53"/>
      <c r="BX233" s="53"/>
      <c r="BY233" s="53"/>
      <c r="BZ233" s="53"/>
      <c r="CA233" s="53"/>
      <c r="CB233" s="53"/>
      <c r="CC233" s="53"/>
      <c r="CD233" s="53"/>
      <c r="CE233" s="53"/>
      <c r="CF233" s="53"/>
      <c r="CG233" s="53"/>
      <c r="CH233" s="53"/>
      <c r="CI233" s="53"/>
      <c r="CJ233" s="53"/>
      <c r="CK233" s="53"/>
      <c r="CL233" s="53"/>
      <c r="CM233" s="53"/>
      <c r="CN233" s="53"/>
      <c r="CO233" s="53"/>
      <c r="CP233" s="53"/>
      <c r="CQ233" s="53"/>
      <c r="CR233" s="53"/>
      <c r="CS233" s="53"/>
      <c r="CT233" s="53"/>
      <c r="CU233" s="53"/>
      <c r="CV233" s="53"/>
      <c r="CW233" s="53"/>
      <c r="CX233" s="53"/>
      <c r="CY233" s="53"/>
      <c r="CZ233" s="53"/>
      <c r="DA233" s="53"/>
      <c r="DB233" s="53"/>
      <c r="DC233" s="53"/>
      <c r="DD233" s="53"/>
      <c r="DE233" s="53"/>
      <c r="DF233" s="53"/>
      <c r="DG233" s="53"/>
    </row>
    <row r="234" spans="1:111" ht="15.75">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c r="CK234" s="53"/>
      <c r="CL234" s="53"/>
      <c r="CM234" s="53"/>
      <c r="CN234" s="53"/>
      <c r="CO234" s="53"/>
      <c r="CP234" s="53"/>
      <c r="CQ234" s="53"/>
      <c r="CR234" s="53"/>
      <c r="CS234" s="53"/>
      <c r="CT234" s="53"/>
      <c r="CU234" s="53"/>
      <c r="CV234" s="53"/>
      <c r="CW234" s="53"/>
      <c r="CX234" s="53"/>
      <c r="CY234" s="53"/>
      <c r="CZ234" s="53"/>
      <c r="DA234" s="53"/>
      <c r="DB234" s="53"/>
      <c r="DC234" s="53"/>
      <c r="DD234" s="53"/>
      <c r="DE234" s="53"/>
      <c r="DF234" s="53"/>
      <c r="DG234" s="53"/>
    </row>
    <row r="235" spans="1:111" ht="15.75">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53"/>
      <c r="BV235" s="53"/>
      <c r="BW235" s="53"/>
      <c r="BX235" s="53"/>
      <c r="BY235" s="53"/>
      <c r="BZ235" s="53"/>
      <c r="CA235" s="53"/>
      <c r="CB235" s="53"/>
      <c r="CC235" s="53"/>
      <c r="CD235" s="53"/>
      <c r="CE235" s="53"/>
      <c r="CF235" s="53"/>
      <c r="CG235" s="53"/>
      <c r="CH235" s="53"/>
      <c r="CI235" s="53"/>
      <c r="CJ235" s="53"/>
      <c r="CK235" s="53"/>
      <c r="CL235" s="53"/>
      <c r="CM235" s="53"/>
      <c r="CN235" s="53"/>
      <c r="CO235" s="53"/>
      <c r="CP235" s="53"/>
      <c r="CQ235" s="53"/>
      <c r="CR235" s="53"/>
      <c r="CS235" s="53"/>
      <c r="CT235" s="53"/>
      <c r="CU235" s="53"/>
      <c r="CV235" s="53"/>
      <c r="CW235" s="53"/>
      <c r="CX235" s="53"/>
      <c r="CY235" s="53"/>
      <c r="CZ235" s="53"/>
      <c r="DA235" s="53"/>
      <c r="DB235" s="53"/>
      <c r="DC235" s="53"/>
      <c r="DD235" s="53"/>
      <c r="DE235" s="53"/>
      <c r="DF235" s="53"/>
      <c r="DG235" s="53"/>
    </row>
    <row r="236" spans="1:111" ht="15.75">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c r="CK236" s="53"/>
      <c r="CL236" s="53"/>
      <c r="CM236" s="53"/>
      <c r="CN236" s="53"/>
      <c r="CO236" s="53"/>
      <c r="CP236" s="53"/>
      <c r="CQ236" s="53"/>
      <c r="CR236" s="53"/>
      <c r="CS236" s="53"/>
      <c r="CT236" s="53"/>
      <c r="CU236" s="53"/>
      <c r="CV236" s="53"/>
      <c r="CW236" s="53"/>
      <c r="CX236" s="53"/>
      <c r="CY236" s="53"/>
      <c r="CZ236" s="53"/>
      <c r="DA236" s="53"/>
      <c r="DB236" s="53"/>
      <c r="DC236" s="53"/>
      <c r="DD236" s="53"/>
      <c r="DE236" s="53"/>
      <c r="DF236" s="53"/>
      <c r="DG236" s="53"/>
    </row>
    <row r="237" spans="1:111" ht="15.75">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c r="BZ237" s="53"/>
      <c r="CA237" s="53"/>
      <c r="CB237" s="53"/>
      <c r="CC237" s="53"/>
      <c r="CD237" s="53"/>
      <c r="CE237" s="53"/>
      <c r="CF237" s="53"/>
      <c r="CG237" s="53"/>
      <c r="CH237" s="53"/>
      <c r="CI237" s="53"/>
      <c r="CJ237" s="53"/>
      <c r="CK237" s="53"/>
      <c r="CL237" s="53"/>
      <c r="CM237" s="53"/>
      <c r="CN237" s="53"/>
      <c r="CO237" s="53"/>
      <c r="CP237" s="53"/>
      <c r="CQ237" s="53"/>
      <c r="CR237" s="53"/>
      <c r="CS237" s="53"/>
      <c r="CT237" s="53"/>
      <c r="CU237" s="53"/>
      <c r="CV237" s="53"/>
      <c r="CW237" s="53"/>
      <c r="CX237" s="53"/>
      <c r="CY237" s="53"/>
      <c r="CZ237" s="53"/>
      <c r="DA237" s="53"/>
      <c r="DB237" s="53"/>
      <c r="DC237" s="53"/>
      <c r="DD237" s="53"/>
      <c r="DE237" s="53"/>
      <c r="DF237" s="53"/>
      <c r="DG237" s="53"/>
    </row>
    <row r="238" spans="1:111" ht="15.75">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c r="CT238" s="53"/>
      <c r="CU238" s="53"/>
      <c r="CV238" s="53"/>
      <c r="CW238" s="53"/>
      <c r="CX238" s="53"/>
      <c r="CY238" s="53"/>
      <c r="CZ238" s="53"/>
      <c r="DA238" s="53"/>
      <c r="DB238" s="53"/>
      <c r="DC238" s="53"/>
      <c r="DD238" s="53"/>
      <c r="DE238" s="53"/>
      <c r="DF238" s="53"/>
      <c r="DG238" s="53"/>
    </row>
  </sheetData>
  <sheetProtection password="EF55" sheet="1" insertRows="0" selectLockedCells="1"/>
  <mergeCells count="27">
    <mergeCell ref="A5:A8"/>
    <mergeCell ref="M2:Q2"/>
    <mergeCell ref="K3:M3"/>
    <mergeCell ref="N3:Q3"/>
    <mergeCell ref="A1:A3"/>
    <mergeCell ref="B1:F1"/>
    <mergeCell ref="C2:I2"/>
    <mergeCell ref="G1:I1"/>
    <mergeCell ref="O1:Q1"/>
    <mergeCell ref="K1:N1"/>
    <mergeCell ref="C8:I8"/>
    <mergeCell ref="E3:I3"/>
    <mergeCell ref="AT10:AV10"/>
    <mergeCell ref="B10:F10"/>
    <mergeCell ref="G10:O10"/>
    <mergeCell ref="P10:R10"/>
    <mergeCell ref="U10:AC10"/>
    <mergeCell ref="K2:L2"/>
    <mergeCell ref="K5:M8"/>
    <mergeCell ref="N5:Q8"/>
    <mergeCell ref="U5:X8"/>
    <mergeCell ref="S5:T8"/>
    <mergeCell ref="S10:T10"/>
    <mergeCell ref="B3:D3"/>
    <mergeCell ref="C7:I7"/>
    <mergeCell ref="C5:I5"/>
    <mergeCell ref="C6:I6"/>
  </mergeCells>
  <conditionalFormatting sqref="BZ12:BZ13">
    <cfRule type="cellIs" priority="3" dxfId="0" operator="equal">
      <formula>$BZ$13</formula>
    </cfRule>
  </conditionalFormatting>
  <conditionalFormatting sqref="C12:C41">
    <cfRule type="cellIs" priority="2" dxfId="0" operator="equal" stopIfTrue="1">
      <formula>$BZ$13</formula>
    </cfRule>
  </conditionalFormatting>
  <conditionalFormatting sqref="S12:S41">
    <cfRule type="cellIs" priority="1" dxfId="0" operator="equal" stopIfTrue="1">
      <formula>$BZ$13</formula>
    </cfRule>
  </conditionalFormatting>
  <dataValidations count="11">
    <dataValidation type="whole" allowBlank="1" showInputMessage="1" showErrorMessage="1" prompt="Coût total du déplacement stagiaire" error="Coût en xpf" sqref="O12:O41">
      <formula1>0</formula1>
      <formula2>500000</formula2>
    </dataValidation>
    <dataValidation type="whole" allowBlank="1" showInputMessage="1" showErrorMessage="1" error="Coût en xpf" sqref="AD12:AS41 AV12:AV41">
      <formula1>0</formula1>
      <formula2>1000000</formula2>
    </dataValidation>
    <dataValidation type="whole" allowBlank="1" showInputMessage="1" showErrorMessage="1" prompt="Coût total du déplacement formateur" error="Coût en xpf" sqref="AC12:AC41">
      <formula1>0</formula1>
      <formula2>1000000</formula2>
    </dataValidation>
    <dataValidation allowBlank="1" showInputMessage="1" showErrorMessage="1" prompt="Bien indiquer l'ensemble des stagiaires.&#10;" sqref="B11"/>
    <dataValidation type="date" allowBlank="1" showInputMessage="1" showErrorMessage="1" error="Année scolaire 2017/2018&#10;" sqref="H12:H41">
      <formula1>42948</formula1>
      <formula2>43313</formula2>
    </dataValidation>
    <dataValidation type="date" allowBlank="1" showInputMessage="1" showErrorMessage="1" error="Année scolaire 2017/2018" sqref="K12:K41 V12:V41 Y12:Y41">
      <formula1>42948</formula1>
      <formula2>43313</formula2>
    </dataValidation>
    <dataValidation type="decimal" operator="greaterThan" allowBlank="1" showInputMessage="1" showErrorMessage="1" error="Saisir le nombre d'heures d'intervention du formateur" sqref="R12:R41">
      <formula1>0</formula1>
    </dataValidation>
    <dataValidation type="whole" allowBlank="1" showInputMessage="1" showErrorMessage="1" error="Nombre de repas / nuitées" sqref="AT12:AU41">
      <formula1>0</formula1>
      <formula2>1000000</formula2>
    </dataValidation>
    <dataValidation allowBlank="1" showInputMessage="1" showErrorMessage="1" error="Coût en xpf" sqref="T12:T41"/>
    <dataValidation type="list" showInputMessage="1" showErrorMessage="1" prompt="Indiquer OUI seulement si le stagiaire est remplacé par la BFC." sqref="C12:C41">
      <formula1>$BZ$12:$BZ$13</formula1>
    </dataValidation>
    <dataValidation type="list" allowBlank="1" showInputMessage="1" showErrorMessage="1" error="Choisir dans le menu déroulant" sqref="S12:S41">
      <formula1>$BZ$12:$BZ$13</formula1>
    </dataValidation>
  </dataValidations>
  <printOptions/>
  <pageMargins left="0.1968503937007874" right="0.1968503937007874" top="0.2362204724409449" bottom="0.15748031496062992" header="0.4330708661417323" footer="0.31496062992125984"/>
  <pageSetup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dimension ref="A1:M139"/>
  <sheetViews>
    <sheetView zoomScale="90" zoomScaleNormal="90" zoomScalePageLayoutView="0" workbookViewId="0" topLeftCell="A1">
      <pane ySplit="1" topLeftCell="A2" activePane="bottomLeft" state="frozen"/>
      <selection pane="topLeft" activeCell="A1" sqref="A1"/>
      <selection pane="bottomLeft" activeCell="A1" sqref="A1:IV16384"/>
    </sheetView>
  </sheetViews>
  <sheetFormatPr defaultColWidth="11.421875" defaultRowHeight="12.75"/>
  <cols>
    <col min="1" max="1" width="7.28125" style="130" bestFit="1" customWidth="1"/>
    <col min="2" max="2" width="42.28125" style="130" customWidth="1"/>
    <col min="3" max="3" width="11.140625" style="130" bestFit="1" customWidth="1"/>
    <col min="4" max="4" width="43.00390625" style="130" customWidth="1"/>
    <col min="5" max="5" width="39.140625" style="130" customWidth="1"/>
    <col min="6" max="6" width="48.28125" style="130" customWidth="1"/>
    <col min="7" max="7" width="24.57421875" style="130" customWidth="1"/>
    <col min="8" max="8" width="40.57421875" style="130" customWidth="1"/>
    <col min="9" max="9" width="8.8515625" style="130" customWidth="1"/>
    <col min="10" max="10" width="7.140625" style="130" customWidth="1"/>
    <col min="11" max="11" width="12.57421875" style="130" bestFit="1" customWidth="1"/>
    <col min="12" max="12" width="9.8515625" style="130" bestFit="1" customWidth="1"/>
    <col min="13" max="13" width="7.8515625" style="130" customWidth="1"/>
    <col min="14" max="16384" width="11.421875" style="130" customWidth="1"/>
  </cols>
  <sheetData>
    <row r="1" spans="1:13" s="122" customFormat="1" ht="36" customHeight="1">
      <c r="A1" s="121" t="s">
        <v>34</v>
      </c>
      <c r="B1" s="121" t="s">
        <v>64</v>
      </c>
      <c r="C1" s="121" t="s">
        <v>494</v>
      </c>
      <c r="D1" s="121" t="s">
        <v>62</v>
      </c>
      <c r="E1" s="121" t="s">
        <v>63</v>
      </c>
      <c r="F1" s="121" t="s">
        <v>65</v>
      </c>
      <c r="G1" s="121" t="s">
        <v>66</v>
      </c>
      <c r="H1" s="121" t="s">
        <v>67</v>
      </c>
      <c r="I1" s="121" t="s">
        <v>68</v>
      </c>
      <c r="J1" s="121" t="s">
        <v>69</v>
      </c>
      <c r="K1" s="121" t="s">
        <v>70</v>
      </c>
      <c r="L1" s="121" t="s">
        <v>71</v>
      </c>
      <c r="M1" s="121" t="s">
        <v>72</v>
      </c>
    </row>
    <row r="2" spans="1:13" s="125" customFormat="1" ht="19.5" customHeight="1">
      <c r="A2" s="123">
        <v>2329</v>
      </c>
      <c r="B2" s="124" t="s">
        <v>76</v>
      </c>
      <c r="C2" s="124" t="s">
        <v>73</v>
      </c>
      <c r="D2" s="124" t="s">
        <v>74</v>
      </c>
      <c r="E2" s="124" t="s">
        <v>75</v>
      </c>
      <c r="F2" s="124" t="s">
        <v>77</v>
      </c>
      <c r="G2" s="124" t="s">
        <v>78</v>
      </c>
      <c r="H2" s="124" t="s">
        <v>79</v>
      </c>
      <c r="I2" s="123">
        <v>29</v>
      </c>
      <c r="J2" s="123">
        <v>93</v>
      </c>
      <c r="K2" s="124" t="s">
        <v>80</v>
      </c>
      <c r="L2" s="124" t="s">
        <v>81</v>
      </c>
      <c r="M2" s="124" t="s">
        <v>35</v>
      </c>
    </row>
    <row r="3" spans="1:13" s="125" customFormat="1" ht="19.5" customHeight="1">
      <c r="A3" s="126">
        <v>2330</v>
      </c>
      <c r="B3" s="127" t="s">
        <v>82</v>
      </c>
      <c r="C3" s="127" t="s">
        <v>73</v>
      </c>
      <c r="D3" s="127" t="s">
        <v>74</v>
      </c>
      <c r="E3" s="127" t="s">
        <v>75</v>
      </c>
      <c r="F3" s="127" t="s">
        <v>77</v>
      </c>
      <c r="G3" s="127" t="s">
        <v>78</v>
      </c>
      <c r="H3" s="127" t="s">
        <v>79</v>
      </c>
      <c r="I3" s="126">
        <v>29</v>
      </c>
      <c r="J3" s="126">
        <v>93</v>
      </c>
      <c r="K3" s="127" t="s">
        <v>80</v>
      </c>
      <c r="L3" s="127" t="s">
        <v>81</v>
      </c>
      <c r="M3" s="127" t="s">
        <v>35</v>
      </c>
    </row>
    <row r="4" spans="1:13" s="125" customFormat="1" ht="19.5" customHeight="1">
      <c r="A4" s="123">
        <v>2331</v>
      </c>
      <c r="B4" s="124" t="s">
        <v>83</v>
      </c>
      <c r="C4" s="124" t="s">
        <v>73</v>
      </c>
      <c r="D4" s="124" t="s">
        <v>74</v>
      </c>
      <c r="E4" s="124" t="s">
        <v>75</v>
      </c>
      <c r="F4" s="124" t="s">
        <v>77</v>
      </c>
      <c r="G4" s="124" t="s">
        <v>78</v>
      </c>
      <c r="H4" s="124" t="s">
        <v>79</v>
      </c>
      <c r="I4" s="123">
        <v>29</v>
      </c>
      <c r="J4" s="123">
        <v>93</v>
      </c>
      <c r="K4" s="124" t="s">
        <v>80</v>
      </c>
      <c r="L4" s="124" t="s">
        <v>81</v>
      </c>
      <c r="M4" s="124" t="s">
        <v>35</v>
      </c>
    </row>
    <row r="5" spans="1:13" s="125" customFormat="1" ht="19.5" customHeight="1">
      <c r="A5" s="126">
        <v>2332</v>
      </c>
      <c r="B5" s="127" t="s">
        <v>84</v>
      </c>
      <c r="C5" s="127" t="s">
        <v>73</v>
      </c>
      <c r="D5" s="127" t="s">
        <v>74</v>
      </c>
      <c r="E5" s="127" t="s">
        <v>75</v>
      </c>
      <c r="F5" s="127" t="s">
        <v>77</v>
      </c>
      <c r="G5" s="127" t="s">
        <v>78</v>
      </c>
      <c r="H5" s="127" t="s">
        <v>79</v>
      </c>
      <c r="I5" s="126">
        <v>29</v>
      </c>
      <c r="J5" s="126">
        <v>93</v>
      </c>
      <c r="K5" s="127" t="s">
        <v>80</v>
      </c>
      <c r="L5" s="127" t="s">
        <v>81</v>
      </c>
      <c r="M5" s="127" t="s">
        <v>35</v>
      </c>
    </row>
    <row r="6" spans="1:13" s="125" customFormat="1" ht="19.5" customHeight="1">
      <c r="A6" s="126">
        <v>2354</v>
      </c>
      <c r="B6" s="127" t="s">
        <v>88</v>
      </c>
      <c r="C6" s="127" t="s">
        <v>85</v>
      </c>
      <c r="D6" s="127" t="s">
        <v>86</v>
      </c>
      <c r="E6" s="127" t="s">
        <v>87</v>
      </c>
      <c r="F6" s="127" t="s">
        <v>89</v>
      </c>
      <c r="G6" s="127" t="s">
        <v>78</v>
      </c>
      <c r="H6" s="127" t="s">
        <v>79</v>
      </c>
      <c r="I6" s="126">
        <v>80</v>
      </c>
      <c r="J6" s="126">
        <v>87</v>
      </c>
      <c r="K6" s="127" t="s">
        <v>80</v>
      </c>
      <c r="L6" s="127" t="s">
        <v>81</v>
      </c>
      <c r="M6" s="127" t="s">
        <v>35</v>
      </c>
    </row>
    <row r="7" spans="1:13" s="125" customFormat="1" ht="19.5" customHeight="1">
      <c r="A7" s="123">
        <v>2355</v>
      </c>
      <c r="B7" s="124" t="s">
        <v>90</v>
      </c>
      <c r="C7" s="124" t="s">
        <v>85</v>
      </c>
      <c r="D7" s="124" t="s">
        <v>86</v>
      </c>
      <c r="E7" s="124" t="s">
        <v>87</v>
      </c>
      <c r="F7" s="124" t="s">
        <v>91</v>
      </c>
      <c r="G7" s="124" t="s">
        <v>78</v>
      </c>
      <c r="H7" s="124" t="s">
        <v>79</v>
      </c>
      <c r="I7" s="123">
        <v>80</v>
      </c>
      <c r="J7" s="123">
        <v>87</v>
      </c>
      <c r="K7" s="124" t="s">
        <v>80</v>
      </c>
      <c r="L7" s="124" t="s">
        <v>81</v>
      </c>
      <c r="M7" s="124" t="s">
        <v>35</v>
      </c>
    </row>
    <row r="8" spans="1:13" s="125" customFormat="1" ht="19.5" customHeight="1">
      <c r="A8" s="126">
        <v>2356</v>
      </c>
      <c r="B8" s="127" t="s">
        <v>92</v>
      </c>
      <c r="C8" s="127" t="s">
        <v>85</v>
      </c>
      <c r="D8" s="127" t="s">
        <v>86</v>
      </c>
      <c r="E8" s="127" t="s">
        <v>87</v>
      </c>
      <c r="F8" s="127" t="s">
        <v>91</v>
      </c>
      <c r="G8" s="127" t="s">
        <v>78</v>
      </c>
      <c r="H8" s="127" t="s">
        <v>79</v>
      </c>
      <c r="I8" s="126">
        <v>80</v>
      </c>
      <c r="J8" s="126">
        <v>87</v>
      </c>
      <c r="K8" s="127" t="s">
        <v>80</v>
      </c>
      <c r="L8" s="127" t="s">
        <v>81</v>
      </c>
      <c r="M8" s="127" t="s">
        <v>35</v>
      </c>
    </row>
    <row r="9" spans="1:13" s="125" customFormat="1" ht="19.5" customHeight="1">
      <c r="A9" s="123">
        <v>2357</v>
      </c>
      <c r="B9" s="124" t="s">
        <v>93</v>
      </c>
      <c r="C9" s="124" t="s">
        <v>85</v>
      </c>
      <c r="D9" s="124" t="s">
        <v>86</v>
      </c>
      <c r="E9" s="124" t="s">
        <v>87</v>
      </c>
      <c r="F9" s="124" t="s">
        <v>91</v>
      </c>
      <c r="G9" s="124" t="s">
        <v>78</v>
      </c>
      <c r="H9" s="124" t="s">
        <v>79</v>
      </c>
      <c r="I9" s="123">
        <v>80</v>
      </c>
      <c r="J9" s="123">
        <v>87</v>
      </c>
      <c r="K9" s="124" t="s">
        <v>80</v>
      </c>
      <c r="L9" s="124" t="s">
        <v>81</v>
      </c>
      <c r="M9" s="124" t="s">
        <v>35</v>
      </c>
    </row>
    <row r="10" spans="1:13" s="125" customFormat="1" ht="19.5" customHeight="1">
      <c r="A10" s="126">
        <v>2358</v>
      </c>
      <c r="B10" s="127" t="s">
        <v>97</v>
      </c>
      <c r="C10" s="127" t="s">
        <v>94</v>
      </c>
      <c r="D10" s="127" t="s">
        <v>95</v>
      </c>
      <c r="E10" s="127" t="s">
        <v>96</v>
      </c>
      <c r="F10" s="127" t="s">
        <v>98</v>
      </c>
      <c r="G10" s="127" t="s">
        <v>78</v>
      </c>
      <c r="H10" s="127" t="s">
        <v>79</v>
      </c>
      <c r="I10" s="126">
        <v>16</v>
      </c>
      <c r="J10" s="126">
        <v>48</v>
      </c>
      <c r="K10" s="127" t="s">
        <v>80</v>
      </c>
      <c r="L10" s="127" t="s">
        <v>81</v>
      </c>
      <c r="M10" s="127" t="s">
        <v>35</v>
      </c>
    </row>
    <row r="11" spans="1:13" s="125" customFormat="1" ht="19.5" customHeight="1">
      <c r="A11" s="123">
        <v>2359</v>
      </c>
      <c r="B11" s="124" t="s">
        <v>99</v>
      </c>
      <c r="C11" s="124" t="s">
        <v>94</v>
      </c>
      <c r="D11" s="124" t="s">
        <v>95</v>
      </c>
      <c r="E11" s="124" t="s">
        <v>96</v>
      </c>
      <c r="F11" s="124" t="s">
        <v>98</v>
      </c>
      <c r="G11" s="124" t="s">
        <v>78</v>
      </c>
      <c r="H11" s="124" t="s">
        <v>79</v>
      </c>
      <c r="I11" s="123">
        <v>16</v>
      </c>
      <c r="J11" s="123">
        <v>48</v>
      </c>
      <c r="K11" s="124" t="s">
        <v>80</v>
      </c>
      <c r="L11" s="124" t="s">
        <v>81</v>
      </c>
      <c r="M11" s="124" t="s">
        <v>35</v>
      </c>
    </row>
    <row r="12" spans="1:13" s="125" customFormat="1" ht="19.5" customHeight="1">
      <c r="A12" s="123">
        <v>2429</v>
      </c>
      <c r="B12" s="124" t="s">
        <v>103</v>
      </c>
      <c r="C12" s="124" t="s">
        <v>100</v>
      </c>
      <c r="D12" s="124" t="s">
        <v>101</v>
      </c>
      <c r="E12" s="124" t="s">
        <v>102</v>
      </c>
      <c r="F12" s="124" t="s">
        <v>104</v>
      </c>
      <c r="G12" s="124" t="s">
        <v>78</v>
      </c>
      <c r="H12" s="124" t="s">
        <v>105</v>
      </c>
      <c r="I12" s="123">
        <v>47</v>
      </c>
      <c r="J12" s="123">
        <v>36</v>
      </c>
      <c r="K12" s="124" t="s">
        <v>106</v>
      </c>
      <c r="L12" s="124" t="s">
        <v>107</v>
      </c>
      <c r="M12" s="124" t="s">
        <v>35</v>
      </c>
    </row>
    <row r="13" spans="1:13" s="125" customFormat="1" ht="19.5" customHeight="1">
      <c r="A13" s="126">
        <v>2430</v>
      </c>
      <c r="B13" s="127" t="s">
        <v>103</v>
      </c>
      <c r="C13" s="127" t="s">
        <v>100</v>
      </c>
      <c r="D13" s="127" t="s">
        <v>101</v>
      </c>
      <c r="E13" s="127" t="s">
        <v>102</v>
      </c>
      <c r="F13" s="127" t="s">
        <v>104</v>
      </c>
      <c r="G13" s="127" t="s">
        <v>78</v>
      </c>
      <c r="H13" s="127" t="s">
        <v>105</v>
      </c>
      <c r="I13" s="126">
        <v>47</v>
      </c>
      <c r="J13" s="126">
        <v>36</v>
      </c>
      <c r="K13" s="127" t="s">
        <v>106</v>
      </c>
      <c r="L13" s="127" t="s">
        <v>107</v>
      </c>
      <c r="M13" s="127" t="s">
        <v>35</v>
      </c>
    </row>
    <row r="14" spans="1:13" s="125" customFormat="1" ht="19.5" customHeight="1">
      <c r="A14" s="123">
        <v>2431</v>
      </c>
      <c r="B14" s="124" t="s">
        <v>103</v>
      </c>
      <c r="C14" s="124" t="s">
        <v>100</v>
      </c>
      <c r="D14" s="124" t="s">
        <v>101</v>
      </c>
      <c r="E14" s="124" t="s">
        <v>102</v>
      </c>
      <c r="F14" s="124" t="s">
        <v>104</v>
      </c>
      <c r="G14" s="124" t="s">
        <v>78</v>
      </c>
      <c r="H14" s="124" t="s">
        <v>105</v>
      </c>
      <c r="I14" s="123">
        <v>47</v>
      </c>
      <c r="J14" s="123">
        <v>36</v>
      </c>
      <c r="K14" s="124" t="s">
        <v>106</v>
      </c>
      <c r="L14" s="124" t="s">
        <v>107</v>
      </c>
      <c r="M14" s="124" t="s">
        <v>35</v>
      </c>
    </row>
    <row r="15" spans="1:13" s="125" customFormat="1" ht="19.5" customHeight="1">
      <c r="A15" s="126">
        <v>2442</v>
      </c>
      <c r="B15" s="127" t="s">
        <v>111</v>
      </c>
      <c r="C15" s="127" t="s">
        <v>108</v>
      </c>
      <c r="D15" s="127" t="s">
        <v>109</v>
      </c>
      <c r="E15" s="127" t="s">
        <v>110</v>
      </c>
      <c r="F15" s="127" t="s">
        <v>112</v>
      </c>
      <c r="G15" s="127" t="s">
        <v>78</v>
      </c>
      <c r="H15" s="127" t="s">
        <v>113</v>
      </c>
      <c r="I15" s="126">
        <v>16</v>
      </c>
      <c r="J15" s="126">
        <v>27</v>
      </c>
      <c r="K15" s="127" t="s">
        <v>106</v>
      </c>
      <c r="L15" s="127" t="s">
        <v>107</v>
      </c>
      <c r="M15" s="127" t="s">
        <v>35</v>
      </c>
    </row>
    <row r="16" spans="1:13" s="125" customFormat="1" ht="19.5" customHeight="1">
      <c r="A16" s="123">
        <v>2493</v>
      </c>
      <c r="B16" s="124" t="s">
        <v>117</v>
      </c>
      <c r="C16" s="124" t="s">
        <v>114</v>
      </c>
      <c r="D16" s="124" t="s">
        <v>115</v>
      </c>
      <c r="E16" s="128" t="s">
        <v>116</v>
      </c>
      <c r="F16" s="124" t="s">
        <v>118</v>
      </c>
      <c r="G16" s="124" t="s">
        <v>78</v>
      </c>
      <c r="H16" s="124" t="s">
        <v>39</v>
      </c>
      <c r="I16" s="123">
        <v>59</v>
      </c>
      <c r="J16" s="123">
        <v>12</v>
      </c>
      <c r="K16" s="124" t="s">
        <v>106</v>
      </c>
      <c r="L16" s="124" t="s">
        <v>107</v>
      </c>
      <c r="M16" s="124" t="s">
        <v>35</v>
      </c>
    </row>
    <row r="17" spans="1:13" s="125" customFormat="1" ht="19.5" customHeight="1">
      <c r="A17" s="126">
        <v>2494</v>
      </c>
      <c r="B17" s="127" t="s">
        <v>119</v>
      </c>
      <c r="C17" s="127" t="s">
        <v>114</v>
      </c>
      <c r="D17" s="127" t="s">
        <v>115</v>
      </c>
      <c r="E17" s="129" t="s">
        <v>116</v>
      </c>
      <c r="F17" s="127" t="s">
        <v>118</v>
      </c>
      <c r="G17" s="127" t="s">
        <v>78</v>
      </c>
      <c r="H17" s="127" t="s">
        <v>39</v>
      </c>
      <c r="I17" s="126">
        <v>59</v>
      </c>
      <c r="J17" s="126">
        <v>12</v>
      </c>
      <c r="K17" s="127" t="s">
        <v>106</v>
      </c>
      <c r="L17" s="127" t="s">
        <v>107</v>
      </c>
      <c r="M17" s="127" t="s">
        <v>35</v>
      </c>
    </row>
    <row r="18" spans="1:13" s="125" customFormat="1" ht="19.5" customHeight="1">
      <c r="A18" s="126">
        <v>2228</v>
      </c>
      <c r="B18" s="127" t="s">
        <v>123</v>
      </c>
      <c r="C18" s="127" t="s">
        <v>120</v>
      </c>
      <c r="D18" s="127" t="s">
        <v>121</v>
      </c>
      <c r="E18" s="127" t="s">
        <v>122</v>
      </c>
      <c r="F18" s="127" t="s">
        <v>124</v>
      </c>
      <c r="G18" s="127" t="s">
        <v>78</v>
      </c>
      <c r="H18" s="127" t="s">
        <v>125</v>
      </c>
      <c r="I18" s="126">
        <v>20</v>
      </c>
      <c r="J18" s="126">
        <v>24</v>
      </c>
      <c r="K18" s="127" t="s">
        <v>126</v>
      </c>
      <c r="L18" s="127" t="s">
        <v>127</v>
      </c>
      <c r="M18" s="127" t="s">
        <v>35</v>
      </c>
    </row>
    <row r="19" spans="1:13" s="125" customFormat="1" ht="19.5" customHeight="1">
      <c r="A19" s="123">
        <v>2311</v>
      </c>
      <c r="B19" s="124" t="s">
        <v>131</v>
      </c>
      <c r="C19" s="124" t="s">
        <v>128</v>
      </c>
      <c r="D19" s="124" t="s">
        <v>129</v>
      </c>
      <c r="E19" s="124" t="s">
        <v>130</v>
      </c>
      <c r="F19" s="124" t="s">
        <v>132</v>
      </c>
      <c r="G19" s="124" t="s">
        <v>78</v>
      </c>
      <c r="H19" s="124" t="s">
        <v>133</v>
      </c>
      <c r="I19" s="123">
        <v>42</v>
      </c>
      <c r="J19" s="123">
        <v>48</v>
      </c>
      <c r="K19" s="124" t="s">
        <v>126</v>
      </c>
      <c r="L19" s="124" t="s">
        <v>127</v>
      </c>
      <c r="M19" s="124" t="s">
        <v>35</v>
      </c>
    </row>
    <row r="20" spans="1:13" s="125" customFormat="1" ht="19.5" customHeight="1">
      <c r="A20" s="126">
        <v>2312</v>
      </c>
      <c r="B20" s="127" t="s">
        <v>131</v>
      </c>
      <c r="C20" s="127" t="s">
        <v>128</v>
      </c>
      <c r="D20" s="127" t="s">
        <v>129</v>
      </c>
      <c r="E20" s="127" t="s">
        <v>130</v>
      </c>
      <c r="F20" s="127" t="s">
        <v>134</v>
      </c>
      <c r="G20" s="127" t="s">
        <v>78</v>
      </c>
      <c r="H20" s="127" t="s">
        <v>133</v>
      </c>
      <c r="I20" s="126">
        <v>42</v>
      </c>
      <c r="J20" s="126">
        <v>48</v>
      </c>
      <c r="K20" s="127" t="s">
        <v>126</v>
      </c>
      <c r="L20" s="127" t="s">
        <v>127</v>
      </c>
      <c r="M20" s="127" t="s">
        <v>35</v>
      </c>
    </row>
    <row r="21" spans="1:13" s="125" customFormat="1" ht="19.5" customHeight="1">
      <c r="A21" s="123">
        <v>2313</v>
      </c>
      <c r="B21" s="124" t="s">
        <v>138</v>
      </c>
      <c r="C21" s="124" t="s">
        <v>135</v>
      </c>
      <c r="D21" s="124" t="s">
        <v>136</v>
      </c>
      <c r="E21" s="124" t="s">
        <v>137</v>
      </c>
      <c r="F21" s="124" t="s">
        <v>139</v>
      </c>
      <c r="G21" s="124" t="s">
        <v>78</v>
      </c>
      <c r="H21" s="124" t="s">
        <v>133</v>
      </c>
      <c r="I21" s="123">
        <v>42</v>
      </c>
      <c r="J21" s="123">
        <v>48</v>
      </c>
      <c r="K21" s="124" t="s">
        <v>126</v>
      </c>
      <c r="L21" s="124" t="s">
        <v>127</v>
      </c>
      <c r="M21" s="124" t="s">
        <v>35</v>
      </c>
    </row>
    <row r="22" spans="1:13" s="125" customFormat="1" ht="19.5" customHeight="1">
      <c r="A22" s="126">
        <v>2314</v>
      </c>
      <c r="B22" s="127" t="s">
        <v>138</v>
      </c>
      <c r="C22" s="127" t="s">
        <v>135</v>
      </c>
      <c r="D22" s="127" t="s">
        <v>136</v>
      </c>
      <c r="E22" s="127" t="s">
        <v>137</v>
      </c>
      <c r="F22" s="127" t="s">
        <v>140</v>
      </c>
      <c r="G22" s="127" t="s">
        <v>78</v>
      </c>
      <c r="H22" s="127" t="s">
        <v>133</v>
      </c>
      <c r="I22" s="126">
        <v>42</v>
      </c>
      <c r="J22" s="126">
        <v>48</v>
      </c>
      <c r="K22" s="127" t="s">
        <v>126</v>
      </c>
      <c r="L22" s="127" t="s">
        <v>127</v>
      </c>
      <c r="M22" s="127" t="s">
        <v>35</v>
      </c>
    </row>
    <row r="23" spans="1:13" s="125" customFormat="1" ht="19.5" customHeight="1">
      <c r="A23" s="123">
        <v>2443</v>
      </c>
      <c r="B23" s="124" t="s">
        <v>144</v>
      </c>
      <c r="C23" s="124" t="s">
        <v>141</v>
      </c>
      <c r="D23" s="124" t="s">
        <v>142</v>
      </c>
      <c r="E23" s="124" t="s">
        <v>143</v>
      </c>
      <c r="F23" s="124" t="s">
        <v>145</v>
      </c>
      <c r="G23" s="124" t="s">
        <v>78</v>
      </c>
      <c r="H23" s="124" t="s">
        <v>113</v>
      </c>
      <c r="I23" s="123">
        <v>20</v>
      </c>
      <c r="J23" s="123">
        <v>24</v>
      </c>
      <c r="K23" s="124" t="s">
        <v>126</v>
      </c>
      <c r="L23" s="124" t="s">
        <v>127</v>
      </c>
      <c r="M23" s="124" t="s">
        <v>35</v>
      </c>
    </row>
    <row r="24" spans="1:13" s="125" customFormat="1" ht="19.5" customHeight="1">
      <c r="A24" s="126">
        <v>2444</v>
      </c>
      <c r="B24" s="127" t="s">
        <v>149</v>
      </c>
      <c r="C24" s="127" t="s">
        <v>146</v>
      </c>
      <c r="D24" s="127" t="s">
        <v>147</v>
      </c>
      <c r="E24" s="127" t="s">
        <v>148</v>
      </c>
      <c r="F24" s="127" t="s">
        <v>150</v>
      </c>
      <c r="G24" s="127" t="s">
        <v>78</v>
      </c>
      <c r="H24" s="127" t="s">
        <v>113</v>
      </c>
      <c r="I24" s="126">
        <v>20</v>
      </c>
      <c r="J24" s="126">
        <v>24</v>
      </c>
      <c r="K24" s="127" t="s">
        <v>126</v>
      </c>
      <c r="L24" s="127" t="s">
        <v>127</v>
      </c>
      <c r="M24" s="127" t="s">
        <v>35</v>
      </c>
    </row>
    <row r="25" spans="1:13" s="125" customFormat="1" ht="19.5" customHeight="1">
      <c r="A25" s="123">
        <v>2445</v>
      </c>
      <c r="B25" s="124" t="s">
        <v>154</v>
      </c>
      <c r="C25" s="124" t="s">
        <v>151</v>
      </c>
      <c r="D25" s="124" t="s">
        <v>152</v>
      </c>
      <c r="E25" s="128" t="s">
        <v>153</v>
      </c>
      <c r="F25" s="124" t="s">
        <v>155</v>
      </c>
      <c r="G25" s="124" t="s">
        <v>78</v>
      </c>
      <c r="H25" s="124" t="s">
        <v>113</v>
      </c>
      <c r="I25" s="123">
        <v>20</v>
      </c>
      <c r="J25" s="123">
        <v>24</v>
      </c>
      <c r="K25" s="124" t="s">
        <v>126</v>
      </c>
      <c r="L25" s="124" t="s">
        <v>127</v>
      </c>
      <c r="M25" s="124" t="s">
        <v>35</v>
      </c>
    </row>
    <row r="26" spans="1:13" s="125" customFormat="1" ht="19.5" customHeight="1">
      <c r="A26" s="126">
        <v>2262</v>
      </c>
      <c r="B26" s="127" t="s">
        <v>159</v>
      </c>
      <c r="C26" s="127" t="s">
        <v>156</v>
      </c>
      <c r="D26" s="127" t="s">
        <v>157</v>
      </c>
      <c r="E26" s="127" t="s">
        <v>158</v>
      </c>
      <c r="F26" s="127" t="s">
        <v>160</v>
      </c>
      <c r="G26" s="127" t="s">
        <v>78</v>
      </c>
      <c r="H26" s="127" t="s">
        <v>161</v>
      </c>
      <c r="I26" s="126">
        <v>20</v>
      </c>
      <c r="J26" s="126">
        <v>48</v>
      </c>
      <c r="K26" s="127" t="s">
        <v>162</v>
      </c>
      <c r="L26" s="127" t="s">
        <v>163</v>
      </c>
      <c r="M26" s="127" t="s">
        <v>35</v>
      </c>
    </row>
    <row r="27" spans="1:13" s="125" customFormat="1" ht="19.5" customHeight="1">
      <c r="A27" s="123">
        <v>2361</v>
      </c>
      <c r="B27" s="124" t="s">
        <v>167</v>
      </c>
      <c r="C27" s="124" t="s">
        <v>164</v>
      </c>
      <c r="D27" s="124" t="s">
        <v>165</v>
      </c>
      <c r="E27" s="124" t="s">
        <v>166</v>
      </c>
      <c r="F27" s="124" t="s">
        <v>168</v>
      </c>
      <c r="G27" s="124" t="s">
        <v>169</v>
      </c>
      <c r="H27" s="124" t="s">
        <v>170</v>
      </c>
      <c r="I27" s="123">
        <v>40</v>
      </c>
      <c r="J27" s="123">
        <v>18</v>
      </c>
      <c r="K27" s="124" t="s">
        <v>162</v>
      </c>
      <c r="L27" s="124" t="s">
        <v>163</v>
      </c>
      <c r="M27" s="124" t="s">
        <v>35</v>
      </c>
    </row>
    <row r="28" spans="1:13" s="125" customFormat="1" ht="19.5" customHeight="1">
      <c r="A28" s="126">
        <v>2476</v>
      </c>
      <c r="B28" s="127" t="s">
        <v>41</v>
      </c>
      <c r="C28" s="127" t="s">
        <v>171</v>
      </c>
      <c r="D28" s="127" t="s">
        <v>172</v>
      </c>
      <c r="E28" s="129" t="s">
        <v>173</v>
      </c>
      <c r="F28" s="127" t="s">
        <v>174</v>
      </c>
      <c r="G28" s="127" t="s">
        <v>78</v>
      </c>
      <c r="H28" s="127" t="s">
        <v>175</v>
      </c>
      <c r="I28" s="126">
        <v>48</v>
      </c>
      <c r="J28" s="126">
        <v>27</v>
      </c>
      <c r="K28" s="127" t="s">
        <v>162</v>
      </c>
      <c r="L28" s="127" t="s">
        <v>163</v>
      </c>
      <c r="M28" s="127" t="s">
        <v>35</v>
      </c>
    </row>
    <row r="29" spans="1:13" s="125" customFormat="1" ht="19.5" customHeight="1">
      <c r="A29" s="126">
        <v>2370</v>
      </c>
      <c r="B29" s="127" t="s">
        <v>36</v>
      </c>
      <c r="C29" s="127" t="s">
        <v>176</v>
      </c>
      <c r="D29" s="127" t="s">
        <v>177</v>
      </c>
      <c r="E29" s="127" t="s">
        <v>178</v>
      </c>
      <c r="F29" s="127" t="s">
        <v>179</v>
      </c>
      <c r="G29" s="127" t="s">
        <v>78</v>
      </c>
      <c r="H29" s="127" t="s">
        <v>180</v>
      </c>
      <c r="I29" s="126">
        <v>30</v>
      </c>
      <c r="J29" s="126">
        <v>15</v>
      </c>
      <c r="K29" s="127" t="s">
        <v>181</v>
      </c>
      <c r="L29" s="127" t="s">
        <v>182</v>
      </c>
      <c r="M29" s="127" t="s">
        <v>35</v>
      </c>
    </row>
    <row r="30" spans="1:13" s="125" customFormat="1" ht="19.5" customHeight="1">
      <c r="A30" s="126">
        <v>2426</v>
      </c>
      <c r="B30" s="127" t="s">
        <v>186</v>
      </c>
      <c r="C30" s="127" t="s">
        <v>183</v>
      </c>
      <c r="D30" s="127" t="s">
        <v>184</v>
      </c>
      <c r="E30" s="127" t="s">
        <v>185</v>
      </c>
      <c r="F30" s="127" t="s">
        <v>187</v>
      </c>
      <c r="G30" s="127" t="s">
        <v>78</v>
      </c>
      <c r="H30" s="127" t="s">
        <v>105</v>
      </c>
      <c r="I30" s="126">
        <v>7</v>
      </c>
      <c r="J30" s="126">
        <v>18</v>
      </c>
      <c r="K30" s="127" t="s">
        <v>181</v>
      </c>
      <c r="L30" s="127" t="s">
        <v>182</v>
      </c>
      <c r="M30" s="127" t="s">
        <v>35</v>
      </c>
    </row>
    <row r="31" spans="1:13" s="125" customFormat="1" ht="19.5" customHeight="1">
      <c r="A31" s="123">
        <v>2427</v>
      </c>
      <c r="B31" s="124" t="s">
        <v>191</v>
      </c>
      <c r="C31" s="124" t="s">
        <v>188</v>
      </c>
      <c r="D31" s="124" t="s">
        <v>189</v>
      </c>
      <c r="E31" s="128" t="s">
        <v>190</v>
      </c>
      <c r="F31" s="124" t="s">
        <v>192</v>
      </c>
      <c r="G31" s="124" t="s">
        <v>78</v>
      </c>
      <c r="H31" s="124" t="s">
        <v>105</v>
      </c>
      <c r="I31" s="123">
        <v>45</v>
      </c>
      <c r="J31" s="123">
        <v>21</v>
      </c>
      <c r="K31" s="124" t="s">
        <v>181</v>
      </c>
      <c r="L31" s="124" t="s">
        <v>182</v>
      </c>
      <c r="M31" s="124" t="s">
        <v>35</v>
      </c>
    </row>
    <row r="32" spans="1:13" s="125" customFormat="1" ht="19.5" customHeight="1">
      <c r="A32" s="126">
        <v>2428</v>
      </c>
      <c r="B32" s="127" t="s">
        <v>196</v>
      </c>
      <c r="C32" s="127" t="s">
        <v>193</v>
      </c>
      <c r="D32" s="127" t="s">
        <v>194</v>
      </c>
      <c r="E32" s="127" t="s">
        <v>195</v>
      </c>
      <c r="F32" s="127" t="s">
        <v>197</v>
      </c>
      <c r="G32" s="127" t="s">
        <v>78</v>
      </c>
      <c r="H32" s="127" t="s">
        <v>105</v>
      </c>
      <c r="I32" s="126">
        <v>99</v>
      </c>
      <c r="J32" s="126">
        <v>12</v>
      </c>
      <c r="K32" s="127" t="s">
        <v>181</v>
      </c>
      <c r="L32" s="127" t="s">
        <v>182</v>
      </c>
      <c r="M32" s="127" t="s">
        <v>35</v>
      </c>
    </row>
    <row r="33" spans="1:13" s="125" customFormat="1" ht="19.5" customHeight="1">
      <c r="A33" s="123">
        <v>2315</v>
      </c>
      <c r="B33" s="124" t="s">
        <v>201</v>
      </c>
      <c r="C33" s="124" t="s">
        <v>198</v>
      </c>
      <c r="D33" s="124" t="s">
        <v>199</v>
      </c>
      <c r="E33" s="124" t="s">
        <v>200</v>
      </c>
      <c r="F33" s="124" t="s">
        <v>202</v>
      </c>
      <c r="G33" s="124" t="s">
        <v>78</v>
      </c>
      <c r="H33" s="124" t="s">
        <v>79</v>
      </c>
      <c r="I33" s="123">
        <v>129</v>
      </c>
      <c r="J33" s="123">
        <v>96</v>
      </c>
      <c r="K33" s="124" t="s">
        <v>203</v>
      </c>
      <c r="L33" s="124" t="s">
        <v>204</v>
      </c>
      <c r="M33" s="124" t="s">
        <v>35</v>
      </c>
    </row>
    <row r="34" spans="1:13" s="125" customFormat="1" ht="19.5" customHeight="1">
      <c r="A34" s="126">
        <v>2316</v>
      </c>
      <c r="B34" s="127" t="s">
        <v>201</v>
      </c>
      <c r="C34" s="127" t="s">
        <v>198</v>
      </c>
      <c r="D34" s="127" t="s">
        <v>199</v>
      </c>
      <c r="E34" s="127" t="s">
        <v>200</v>
      </c>
      <c r="F34" s="127" t="s">
        <v>202</v>
      </c>
      <c r="G34" s="127" t="s">
        <v>78</v>
      </c>
      <c r="H34" s="127" t="s">
        <v>79</v>
      </c>
      <c r="I34" s="126">
        <v>129</v>
      </c>
      <c r="J34" s="126">
        <v>96</v>
      </c>
      <c r="K34" s="127" t="s">
        <v>203</v>
      </c>
      <c r="L34" s="127" t="s">
        <v>204</v>
      </c>
      <c r="M34" s="127" t="s">
        <v>35</v>
      </c>
    </row>
    <row r="35" spans="1:13" s="125" customFormat="1" ht="19.5" customHeight="1">
      <c r="A35" s="123">
        <v>2317</v>
      </c>
      <c r="B35" s="124" t="s">
        <v>201</v>
      </c>
      <c r="C35" s="124" t="s">
        <v>198</v>
      </c>
      <c r="D35" s="124" t="s">
        <v>199</v>
      </c>
      <c r="E35" s="124" t="s">
        <v>200</v>
      </c>
      <c r="F35" s="124" t="s">
        <v>202</v>
      </c>
      <c r="G35" s="124" t="s">
        <v>78</v>
      </c>
      <c r="H35" s="124" t="s">
        <v>79</v>
      </c>
      <c r="I35" s="123">
        <v>129</v>
      </c>
      <c r="J35" s="123">
        <v>96</v>
      </c>
      <c r="K35" s="124" t="s">
        <v>203</v>
      </c>
      <c r="L35" s="124" t="s">
        <v>204</v>
      </c>
      <c r="M35" s="124" t="s">
        <v>35</v>
      </c>
    </row>
    <row r="36" spans="1:13" s="125" customFormat="1" ht="19.5" customHeight="1">
      <c r="A36" s="126">
        <v>2318</v>
      </c>
      <c r="B36" s="127" t="s">
        <v>201</v>
      </c>
      <c r="C36" s="127" t="s">
        <v>198</v>
      </c>
      <c r="D36" s="127" t="s">
        <v>199</v>
      </c>
      <c r="E36" s="127" t="s">
        <v>200</v>
      </c>
      <c r="F36" s="127" t="s">
        <v>202</v>
      </c>
      <c r="G36" s="127" t="s">
        <v>78</v>
      </c>
      <c r="H36" s="127" t="s">
        <v>79</v>
      </c>
      <c r="I36" s="126">
        <v>129</v>
      </c>
      <c r="J36" s="126">
        <v>96</v>
      </c>
      <c r="K36" s="127" t="s">
        <v>203</v>
      </c>
      <c r="L36" s="127" t="s">
        <v>204</v>
      </c>
      <c r="M36" s="127" t="s">
        <v>35</v>
      </c>
    </row>
    <row r="37" spans="1:13" s="125" customFormat="1" ht="19.5" customHeight="1">
      <c r="A37" s="123">
        <v>2319</v>
      </c>
      <c r="B37" s="124" t="s">
        <v>201</v>
      </c>
      <c r="C37" s="124" t="s">
        <v>198</v>
      </c>
      <c r="D37" s="124" t="s">
        <v>199</v>
      </c>
      <c r="E37" s="124" t="s">
        <v>200</v>
      </c>
      <c r="F37" s="124" t="s">
        <v>202</v>
      </c>
      <c r="G37" s="124" t="s">
        <v>78</v>
      </c>
      <c r="H37" s="124" t="s">
        <v>79</v>
      </c>
      <c r="I37" s="123">
        <v>129</v>
      </c>
      <c r="J37" s="123">
        <v>96</v>
      </c>
      <c r="K37" s="124" t="s">
        <v>203</v>
      </c>
      <c r="L37" s="124" t="s">
        <v>204</v>
      </c>
      <c r="M37" s="124" t="s">
        <v>35</v>
      </c>
    </row>
    <row r="38" spans="1:13" s="125" customFormat="1" ht="19.5" customHeight="1">
      <c r="A38" s="126">
        <v>2320</v>
      </c>
      <c r="B38" s="127" t="s">
        <v>201</v>
      </c>
      <c r="C38" s="127" t="s">
        <v>198</v>
      </c>
      <c r="D38" s="127" t="s">
        <v>199</v>
      </c>
      <c r="E38" s="127" t="s">
        <v>200</v>
      </c>
      <c r="F38" s="127" t="s">
        <v>202</v>
      </c>
      <c r="G38" s="127" t="s">
        <v>78</v>
      </c>
      <c r="H38" s="127" t="s">
        <v>79</v>
      </c>
      <c r="I38" s="126">
        <v>129</v>
      </c>
      <c r="J38" s="126">
        <v>96</v>
      </c>
      <c r="K38" s="127" t="s">
        <v>203</v>
      </c>
      <c r="L38" s="127" t="s">
        <v>204</v>
      </c>
      <c r="M38" s="127" t="s">
        <v>35</v>
      </c>
    </row>
    <row r="39" spans="1:13" s="125" customFormat="1" ht="19.5" customHeight="1">
      <c r="A39" s="123">
        <v>2321</v>
      </c>
      <c r="B39" s="124" t="s">
        <v>201</v>
      </c>
      <c r="C39" s="124" t="s">
        <v>198</v>
      </c>
      <c r="D39" s="124" t="s">
        <v>199</v>
      </c>
      <c r="E39" s="124" t="s">
        <v>200</v>
      </c>
      <c r="F39" s="124" t="s">
        <v>202</v>
      </c>
      <c r="G39" s="124" t="s">
        <v>78</v>
      </c>
      <c r="H39" s="124" t="s">
        <v>79</v>
      </c>
      <c r="I39" s="123">
        <v>129</v>
      </c>
      <c r="J39" s="123">
        <v>96</v>
      </c>
      <c r="K39" s="124" t="s">
        <v>203</v>
      </c>
      <c r="L39" s="124" t="s">
        <v>204</v>
      </c>
      <c r="M39" s="124" t="s">
        <v>35</v>
      </c>
    </row>
    <row r="40" spans="1:13" s="125" customFormat="1" ht="19.5" customHeight="1">
      <c r="A40" s="126">
        <v>2322</v>
      </c>
      <c r="B40" s="127" t="s">
        <v>201</v>
      </c>
      <c r="C40" s="127" t="s">
        <v>198</v>
      </c>
      <c r="D40" s="127" t="s">
        <v>199</v>
      </c>
      <c r="E40" s="127" t="s">
        <v>200</v>
      </c>
      <c r="F40" s="127" t="s">
        <v>202</v>
      </c>
      <c r="G40" s="127" t="s">
        <v>78</v>
      </c>
      <c r="H40" s="127" t="s">
        <v>79</v>
      </c>
      <c r="I40" s="126">
        <v>129</v>
      </c>
      <c r="J40" s="126">
        <v>96</v>
      </c>
      <c r="K40" s="127" t="s">
        <v>203</v>
      </c>
      <c r="L40" s="127" t="s">
        <v>204</v>
      </c>
      <c r="M40" s="127" t="s">
        <v>35</v>
      </c>
    </row>
    <row r="41" spans="1:13" s="125" customFormat="1" ht="19.5" customHeight="1">
      <c r="A41" s="123">
        <v>2333</v>
      </c>
      <c r="B41" s="124" t="s">
        <v>208</v>
      </c>
      <c r="C41" s="124" t="s">
        <v>205</v>
      </c>
      <c r="D41" s="124" t="s">
        <v>206</v>
      </c>
      <c r="E41" s="124" t="s">
        <v>207</v>
      </c>
      <c r="F41" s="124" t="s">
        <v>209</v>
      </c>
      <c r="G41" s="124" t="s">
        <v>78</v>
      </c>
      <c r="H41" s="124" t="s">
        <v>79</v>
      </c>
      <c r="I41" s="123">
        <v>114</v>
      </c>
      <c r="J41" s="123">
        <v>12</v>
      </c>
      <c r="K41" s="124" t="s">
        <v>203</v>
      </c>
      <c r="L41" s="124" t="s">
        <v>204</v>
      </c>
      <c r="M41" s="124" t="s">
        <v>35</v>
      </c>
    </row>
    <row r="42" spans="1:13" s="125" customFormat="1" ht="19.5" customHeight="1">
      <c r="A42" s="126">
        <v>2334</v>
      </c>
      <c r="B42" s="127" t="s">
        <v>210</v>
      </c>
      <c r="C42" s="127" t="s">
        <v>205</v>
      </c>
      <c r="D42" s="127" t="s">
        <v>206</v>
      </c>
      <c r="E42" s="127" t="s">
        <v>207</v>
      </c>
      <c r="F42" s="127" t="s">
        <v>209</v>
      </c>
      <c r="G42" s="127" t="s">
        <v>78</v>
      </c>
      <c r="H42" s="127" t="s">
        <v>79</v>
      </c>
      <c r="I42" s="126">
        <v>114</v>
      </c>
      <c r="J42" s="126">
        <v>12</v>
      </c>
      <c r="K42" s="127" t="s">
        <v>203</v>
      </c>
      <c r="L42" s="127" t="s">
        <v>204</v>
      </c>
      <c r="M42" s="127" t="s">
        <v>35</v>
      </c>
    </row>
    <row r="43" spans="1:13" s="125" customFormat="1" ht="19.5" customHeight="1">
      <c r="A43" s="123">
        <v>2335</v>
      </c>
      <c r="B43" s="124" t="s">
        <v>211</v>
      </c>
      <c r="C43" s="124" t="s">
        <v>205</v>
      </c>
      <c r="D43" s="124" t="s">
        <v>206</v>
      </c>
      <c r="E43" s="124" t="s">
        <v>207</v>
      </c>
      <c r="F43" s="124" t="s">
        <v>209</v>
      </c>
      <c r="G43" s="124" t="s">
        <v>78</v>
      </c>
      <c r="H43" s="124" t="s">
        <v>79</v>
      </c>
      <c r="I43" s="123">
        <v>114</v>
      </c>
      <c r="J43" s="123">
        <v>12</v>
      </c>
      <c r="K43" s="124" t="s">
        <v>203</v>
      </c>
      <c r="L43" s="124" t="s">
        <v>204</v>
      </c>
      <c r="M43" s="124" t="s">
        <v>35</v>
      </c>
    </row>
    <row r="44" spans="1:13" s="125" customFormat="1" ht="19.5" customHeight="1">
      <c r="A44" s="126">
        <v>2336</v>
      </c>
      <c r="B44" s="127" t="s">
        <v>215</v>
      </c>
      <c r="C44" s="127" t="s">
        <v>212</v>
      </c>
      <c r="D44" s="127" t="s">
        <v>213</v>
      </c>
      <c r="E44" s="129" t="s">
        <v>214</v>
      </c>
      <c r="F44" s="127" t="s">
        <v>216</v>
      </c>
      <c r="G44" s="127" t="s">
        <v>78</v>
      </c>
      <c r="H44" s="127" t="s">
        <v>79</v>
      </c>
      <c r="I44" s="126">
        <v>127</v>
      </c>
      <c r="J44" s="126">
        <v>216</v>
      </c>
      <c r="K44" s="127" t="s">
        <v>203</v>
      </c>
      <c r="L44" s="127" t="s">
        <v>204</v>
      </c>
      <c r="M44" s="127" t="s">
        <v>35</v>
      </c>
    </row>
    <row r="45" spans="1:13" s="125" customFormat="1" ht="19.5" customHeight="1">
      <c r="A45" s="123">
        <v>2337</v>
      </c>
      <c r="B45" s="124" t="s">
        <v>215</v>
      </c>
      <c r="C45" s="124" t="s">
        <v>212</v>
      </c>
      <c r="D45" s="124" t="s">
        <v>213</v>
      </c>
      <c r="E45" s="128" t="s">
        <v>214</v>
      </c>
      <c r="F45" s="124" t="s">
        <v>216</v>
      </c>
      <c r="G45" s="124" t="s">
        <v>78</v>
      </c>
      <c r="H45" s="124" t="s">
        <v>79</v>
      </c>
      <c r="I45" s="123">
        <v>127</v>
      </c>
      <c r="J45" s="123">
        <v>216</v>
      </c>
      <c r="K45" s="124" t="s">
        <v>203</v>
      </c>
      <c r="L45" s="124" t="s">
        <v>204</v>
      </c>
      <c r="M45" s="124" t="s">
        <v>35</v>
      </c>
    </row>
    <row r="46" spans="1:13" s="125" customFormat="1" ht="19.5" customHeight="1">
      <c r="A46" s="126">
        <v>2338</v>
      </c>
      <c r="B46" s="127" t="s">
        <v>215</v>
      </c>
      <c r="C46" s="127" t="s">
        <v>212</v>
      </c>
      <c r="D46" s="127" t="s">
        <v>213</v>
      </c>
      <c r="E46" s="129" t="s">
        <v>214</v>
      </c>
      <c r="F46" s="127" t="s">
        <v>216</v>
      </c>
      <c r="G46" s="127" t="s">
        <v>78</v>
      </c>
      <c r="H46" s="127" t="s">
        <v>79</v>
      </c>
      <c r="I46" s="126">
        <v>127</v>
      </c>
      <c r="J46" s="126">
        <v>216</v>
      </c>
      <c r="K46" s="127" t="s">
        <v>203</v>
      </c>
      <c r="L46" s="127" t="s">
        <v>204</v>
      </c>
      <c r="M46" s="127" t="s">
        <v>35</v>
      </c>
    </row>
    <row r="47" spans="1:13" s="125" customFormat="1" ht="19.5" customHeight="1">
      <c r="A47" s="123">
        <v>2339</v>
      </c>
      <c r="B47" s="124" t="s">
        <v>215</v>
      </c>
      <c r="C47" s="124" t="s">
        <v>212</v>
      </c>
      <c r="D47" s="124" t="s">
        <v>213</v>
      </c>
      <c r="E47" s="128" t="s">
        <v>214</v>
      </c>
      <c r="F47" s="124" t="s">
        <v>216</v>
      </c>
      <c r="G47" s="124" t="s">
        <v>78</v>
      </c>
      <c r="H47" s="124" t="s">
        <v>79</v>
      </c>
      <c r="I47" s="123">
        <v>127</v>
      </c>
      <c r="J47" s="123">
        <v>216</v>
      </c>
      <c r="K47" s="124" t="s">
        <v>203</v>
      </c>
      <c r="L47" s="124" t="s">
        <v>204</v>
      </c>
      <c r="M47" s="124" t="s">
        <v>35</v>
      </c>
    </row>
    <row r="48" spans="1:13" s="125" customFormat="1" ht="19.5" customHeight="1">
      <c r="A48" s="126">
        <v>2340</v>
      </c>
      <c r="B48" s="127" t="s">
        <v>215</v>
      </c>
      <c r="C48" s="127" t="s">
        <v>212</v>
      </c>
      <c r="D48" s="127" t="s">
        <v>213</v>
      </c>
      <c r="E48" s="129" t="s">
        <v>214</v>
      </c>
      <c r="F48" s="127" t="s">
        <v>216</v>
      </c>
      <c r="G48" s="127" t="s">
        <v>78</v>
      </c>
      <c r="H48" s="127" t="s">
        <v>79</v>
      </c>
      <c r="I48" s="126">
        <v>127</v>
      </c>
      <c r="J48" s="126">
        <v>216</v>
      </c>
      <c r="K48" s="127" t="s">
        <v>203</v>
      </c>
      <c r="L48" s="127" t="s">
        <v>204</v>
      </c>
      <c r="M48" s="127" t="s">
        <v>35</v>
      </c>
    </row>
    <row r="49" spans="1:13" s="125" customFormat="1" ht="19.5" customHeight="1">
      <c r="A49" s="123">
        <v>2341</v>
      </c>
      <c r="B49" s="124" t="s">
        <v>215</v>
      </c>
      <c r="C49" s="124" t="s">
        <v>212</v>
      </c>
      <c r="D49" s="124" t="s">
        <v>213</v>
      </c>
      <c r="E49" s="128" t="s">
        <v>214</v>
      </c>
      <c r="F49" s="124" t="s">
        <v>216</v>
      </c>
      <c r="G49" s="124" t="s">
        <v>78</v>
      </c>
      <c r="H49" s="124" t="s">
        <v>79</v>
      </c>
      <c r="I49" s="123">
        <v>127</v>
      </c>
      <c r="J49" s="123">
        <v>216</v>
      </c>
      <c r="K49" s="124" t="s">
        <v>203</v>
      </c>
      <c r="L49" s="124" t="s">
        <v>204</v>
      </c>
      <c r="M49" s="124" t="s">
        <v>35</v>
      </c>
    </row>
    <row r="50" spans="1:13" s="125" customFormat="1" ht="19.5" customHeight="1">
      <c r="A50" s="126">
        <v>2342</v>
      </c>
      <c r="B50" s="127" t="s">
        <v>215</v>
      </c>
      <c r="C50" s="127" t="s">
        <v>212</v>
      </c>
      <c r="D50" s="127" t="s">
        <v>213</v>
      </c>
      <c r="E50" s="129" t="s">
        <v>214</v>
      </c>
      <c r="F50" s="127" t="s">
        <v>216</v>
      </c>
      <c r="G50" s="127" t="s">
        <v>78</v>
      </c>
      <c r="H50" s="127" t="s">
        <v>79</v>
      </c>
      <c r="I50" s="126">
        <v>127</v>
      </c>
      <c r="J50" s="126">
        <v>216</v>
      </c>
      <c r="K50" s="127" t="s">
        <v>203</v>
      </c>
      <c r="L50" s="127" t="s">
        <v>204</v>
      </c>
      <c r="M50" s="127" t="s">
        <v>35</v>
      </c>
    </row>
    <row r="51" spans="1:13" s="125" customFormat="1" ht="19.5" customHeight="1">
      <c r="A51" s="123">
        <v>2343</v>
      </c>
      <c r="B51" s="124" t="s">
        <v>215</v>
      </c>
      <c r="C51" s="124" t="s">
        <v>212</v>
      </c>
      <c r="D51" s="124" t="s">
        <v>213</v>
      </c>
      <c r="E51" s="128" t="s">
        <v>214</v>
      </c>
      <c r="F51" s="124" t="s">
        <v>216</v>
      </c>
      <c r="G51" s="124" t="s">
        <v>78</v>
      </c>
      <c r="H51" s="124" t="s">
        <v>79</v>
      </c>
      <c r="I51" s="123">
        <v>127</v>
      </c>
      <c r="J51" s="123">
        <v>216</v>
      </c>
      <c r="K51" s="124" t="s">
        <v>203</v>
      </c>
      <c r="L51" s="124" t="s">
        <v>204</v>
      </c>
      <c r="M51" s="124" t="s">
        <v>35</v>
      </c>
    </row>
    <row r="52" spans="1:13" s="125" customFormat="1" ht="19.5" customHeight="1">
      <c r="A52" s="126">
        <v>2344</v>
      </c>
      <c r="B52" s="127" t="s">
        <v>220</v>
      </c>
      <c r="C52" s="127" t="s">
        <v>217</v>
      </c>
      <c r="D52" s="127" t="s">
        <v>218</v>
      </c>
      <c r="E52" s="127" t="s">
        <v>219</v>
      </c>
      <c r="F52" s="127" t="s">
        <v>221</v>
      </c>
      <c r="G52" s="127" t="s">
        <v>78</v>
      </c>
      <c r="H52" s="127" t="s">
        <v>79</v>
      </c>
      <c r="I52" s="126">
        <v>63</v>
      </c>
      <c r="J52" s="126">
        <v>204</v>
      </c>
      <c r="K52" s="127" t="s">
        <v>203</v>
      </c>
      <c r="L52" s="127" t="s">
        <v>204</v>
      </c>
      <c r="M52" s="127" t="s">
        <v>35</v>
      </c>
    </row>
    <row r="53" spans="1:13" s="125" customFormat="1" ht="19.5" customHeight="1">
      <c r="A53" s="123">
        <v>2345</v>
      </c>
      <c r="B53" s="124" t="s">
        <v>220</v>
      </c>
      <c r="C53" s="124" t="s">
        <v>217</v>
      </c>
      <c r="D53" s="124" t="s">
        <v>218</v>
      </c>
      <c r="E53" s="124" t="s">
        <v>219</v>
      </c>
      <c r="F53" s="124" t="s">
        <v>221</v>
      </c>
      <c r="G53" s="124" t="s">
        <v>78</v>
      </c>
      <c r="H53" s="124" t="s">
        <v>79</v>
      </c>
      <c r="I53" s="123">
        <v>63</v>
      </c>
      <c r="J53" s="123">
        <v>204</v>
      </c>
      <c r="K53" s="124" t="s">
        <v>203</v>
      </c>
      <c r="L53" s="124" t="s">
        <v>204</v>
      </c>
      <c r="M53" s="124" t="s">
        <v>35</v>
      </c>
    </row>
    <row r="54" spans="1:13" s="125" customFormat="1" ht="19.5" customHeight="1">
      <c r="A54" s="126">
        <v>2346</v>
      </c>
      <c r="B54" s="127" t="s">
        <v>220</v>
      </c>
      <c r="C54" s="127" t="s">
        <v>217</v>
      </c>
      <c r="D54" s="127" t="s">
        <v>218</v>
      </c>
      <c r="E54" s="127" t="s">
        <v>219</v>
      </c>
      <c r="F54" s="127" t="s">
        <v>221</v>
      </c>
      <c r="G54" s="127" t="s">
        <v>78</v>
      </c>
      <c r="H54" s="127" t="s">
        <v>79</v>
      </c>
      <c r="I54" s="126">
        <v>63</v>
      </c>
      <c r="J54" s="126">
        <v>204</v>
      </c>
      <c r="K54" s="127" t="s">
        <v>203</v>
      </c>
      <c r="L54" s="127" t="s">
        <v>204</v>
      </c>
      <c r="M54" s="127" t="s">
        <v>35</v>
      </c>
    </row>
    <row r="55" spans="1:13" s="125" customFormat="1" ht="19.5" customHeight="1">
      <c r="A55" s="123">
        <v>2399</v>
      </c>
      <c r="B55" s="124" t="s">
        <v>225</v>
      </c>
      <c r="C55" s="124" t="s">
        <v>222</v>
      </c>
      <c r="D55" s="124" t="s">
        <v>223</v>
      </c>
      <c r="E55" s="128" t="s">
        <v>224</v>
      </c>
      <c r="F55" s="124" t="s">
        <v>226</v>
      </c>
      <c r="G55" s="124" t="s">
        <v>78</v>
      </c>
      <c r="H55" s="124" t="s">
        <v>227</v>
      </c>
      <c r="I55" s="123">
        <v>66</v>
      </c>
      <c r="J55" s="123">
        <v>72</v>
      </c>
      <c r="K55" s="124" t="s">
        <v>203</v>
      </c>
      <c r="L55" s="124" t="s">
        <v>204</v>
      </c>
      <c r="M55" s="124" t="s">
        <v>35</v>
      </c>
    </row>
    <row r="56" spans="1:13" s="125" customFormat="1" ht="19.5" customHeight="1">
      <c r="A56" s="126">
        <v>2400</v>
      </c>
      <c r="B56" s="127" t="s">
        <v>225</v>
      </c>
      <c r="C56" s="127" t="s">
        <v>222</v>
      </c>
      <c r="D56" s="127" t="s">
        <v>223</v>
      </c>
      <c r="E56" s="129" t="s">
        <v>224</v>
      </c>
      <c r="F56" s="127" t="s">
        <v>226</v>
      </c>
      <c r="G56" s="127" t="s">
        <v>78</v>
      </c>
      <c r="H56" s="127" t="s">
        <v>227</v>
      </c>
      <c r="I56" s="126">
        <v>66</v>
      </c>
      <c r="J56" s="126">
        <v>72</v>
      </c>
      <c r="K56" s="127" t="s">
        <v>203</v>
      </c>
      <c r="L56" s="127" t="s">
        <v>204</v>
      </c>
      <c r="M56" s="127" t="s">
        <v>35</v>
      </c>
    </row>
    <row r="57" spans="1:13" s="125" customFormat="1" ht="19.5" customHeight="1">
      <c r="A57" s="123">
        <v>2401</v>
      </c>
      <c r="B57" s="124" t="s">
        <v>225</v>
      </c>
      <c r="C57" s="124" t="s">
        <v>222</v>
      </c>
      <c r="D57" s="124" t="s">
        <v>223</v>
      </c>
      <c r="E57" s="128" t="s">
        <v>224</v>
      </c>
      <c r="F57" s="124" t="s">
        <v>226</v>
      </c>
      <c r="G57" s="124" t="s">
        <v>78</v>
      </c>
      <c r="H57" s="124" t="s">
        <v>227</v>
      </c>
      <c r="I57" s="123">
        <v>66</v>
      </c>
      <c r="J57" s="123">
        <v>72</v>
      </c>
      <c r="K57" s="124" t="s">
        <v>203</v>
      </c>
      <c r="L57" s="124" t="s">
        <v>204</v>
      </c>
      <c r="M57" s="124" t="s">
        <v>35</v>
      </c>
    </row>
    <row r="58" spans="1:13" s="125" customFormat="1" ht="19.5" customHeight="1">
      <c r="A58" s="123">
        <v>2425</v>
      </c>
      <c r="B58" s="124" t="s">
        <v>231</v>
      </c>
      <c r="C58" s="124" t="s">
        <v>228</v>
      </c>
      <c r="D58" s="124" t="s">
        <v>229</v>
      </c>
      <c r="E58" s="124" t="s">
        <v>230</v>
      </c>
      <c r="F58" s="124" t="s">
        <v>232</v>
      </c>
      <c r="G58" s="124" t="s">
        <v>78</v>
      </c>
      <c r="H58" s="124" t="s">
        <v>105</v>
      </c>
      <c r="I58" s="123">
        <v>15</v>
      </c>
      <c r="J58" s="123">
        <v>27</v>
      </c>
      <c r="K58" s="124" t="s">
        <v>233</v>
      </c>
      <c r="L58" s="124" t="s">
        <v>163</v>
      </c>
      <c r="M58" s="124" t="s">
        <v>35</v>
      </c>
    </row>
    <row r="59" spans="1:13" s="125" customFormat="1" ht="19.5" customHeight="1">
      <c r="A59" s="126">
        <v>2432</v>
      </c>
      <c r="B59" s="127" t="s">
        <v>237</v>
      </c>
      <c r="C59" s="127" t="s">
        <v>234</v>
      </c>
      <c r="D59" s="127" t="s">
        <v>235</v>
      </c>
      <c r="E59" s="127" t="s">
        <v>236</v>
      </c>
      <c r="F59" s="127" t="s">
        <v>238</v>
      </c>
      <c r="G59" s="127" t="s">
        <v>78</v>
      </c>
      <c r="H59" s="127" t="s">
        <v>113</v>
      </c>
      <c r="I59" s="126">
        <v>14</v>
      </c>
      <c r="J59" s="126">
        <v>39</v>
      </c>
      <c r="K59" s="127" t="s">
        <v>233</v>
      </c>
      <c r="L59" s="127" t="s">
        <v>163</v>
      </c>
      <c r="M59" s="127" t="s">
        <v>35</v>
      </c>
    </row>
    <row r="60" spans="1:13" s="125" customFormat="1" ht="19.5" customHeight="1">
      <c r="A60" s="123">
        <v>2433</v>
      </c>
      <c r="B60" s="124" t="s">
        <v>237</v>
      </c>
      <c r="C60" s="124" t="s">
        <v>234</v>
      </c>
      <c r="D60" s="124" t="s">
        <v>235</v>
      </c>
      <c r="E60" s="124" t="s">
        <v>236</v>
      </c>
      <c r="F60" s="124" t="s">
        <v>239</v>
      </c>
      <c r="G60" s="124" t="s">
        <v>78</v>
      </c>
      <c r="H60" s="124" t="s">
        <v>113</v>
      </c>
      <c r="I60" s="123">
        <v>14</v>
      </c>
      <c r="J60" s="123">
        <v>39</v>
      </c>
      <c r="K60" s="124" t="s">
        <v>233</v>
      </c>
      <c r="L60" s="124" t="s">
        <v>163</v>
      </c>
      <c r="M60" s="124" t="s">
        <v>35</v>
      </c>
    </row>
    <row r="61" spans="1:13" s="125" customFormat="1" ht="19.5" customHeight="1">
      <c r="A61" s="126">
        <v>2434</v>
      </c>
      <c r="B61" s="127" t="s">
        <v>237</v>
      </c>
      <c r="C61" s="127" t="s">
        <v>234</v>
      </c>
      <c r="D61" s="127" t="s">
        <v>235</v>
      </c>
      <c r="E61" s="127" t="s">
        <v>236</v>
      </c>
      <c r="F61" s="127" t="s">
        <v>240</v>
      </c>
      <c r="G61" s="127" t="s">
        <v>78</v>
      </c>
      <c r="H61" s="127" t="s">
        <v>113</v>
      </c>
      <c r="I61" s="126">
        <v>14</v>
      </c>
      <c r="J61" s="126">
        <v>39</v>
      </c>
      <c r="K61" s="127" t="s">
        <v>233</v>
      </c>
      <c r="L61" s="127" t="s">
        <v>163</v>
      </c>
      <c r="M61" s="127" t="s">
        <v>35</v>
      </c>
    </row>
    <row r="62" spans="1:13" s="125" customFormat="1" ht="19.5" customHeight="1">
      <c r="A62" s="126">
        <v>2438</v>
      </c>
      <c r="B62" s="127" t="s">
        <v>244</v>
      </c>
      <c r="C62" s="127" t="s">
        <v>241</v>
      </c>
      <c r="D62" s="127" t="s">
        <v>242</v>
      </c>
      <c r="E62" s="127" t="s">
        <v>243</v>
      </c>
      <c r="F62" s="127" t="s">
        <v>245</v>
      </c>
      <c r="G62" s="127" t="s">
        <v>78</v>
      </c>
      <c r="H62" s="127" t="s">
        <v>113</v>
      </c>
      <c r="I62" s="126">
        <v>32</v>
      </c>
      <c r="J62" s="126">
        <v>39</v>
      </c>
      <c r="K62" s="127" t="s">
        <v>233</v>
      </c>
      <c r="L62" s="127" t="s">
        <v>163</v>
      </c>
      <c r="M62" s="127" t="s">
        <v>35</v>
      </c>
    </row>
    <row r="63" spans="1:13" s="125" customFormat="1" ht="19.5" customHeight="1">
      <c r="A63" s="123">
        <v>2439</v>
      </c>
      <c r="B63" s="124" t="s">
        <v>244</v>
      </c>
      <c r="C63" s="124" t="s">
        <v>241</v>
      </c>
      <c r="D63" s="124" t="s">
        <v>242</v>
      </c>
      <c r="E63" s="124" t="s">
        <v>243</v>
      </c>
      <c r="F63" s="124" t="s">
        <v>246</v>
      </c>
      <c r="G63" s="124" t="s">
        <v>78</v>
      </c>
      <c r="H63" s="124" t="s">
        <v>113</v>
      </c>
      <c r="I63" s="123">
        <v>32</v>
      </c>
      <c r="J63" s="123">
        <v>39</v>
      </c>
      <c r="K63" s="124" t="s">
        <v>233</v>
      </c>
      <c r="L63" s="124" t="s">
        <v>163</v>
      </c>
      <c r="M63" s="124" t="s">
        <v>35</v>
      </c>
    </row>
    <row r="64" spans="1:13" s="125" customFormat="1" ht="19.5" customHeight="1">
      <c r="A64" s="126">
        <v>2440</v>
      </c>
      <c r="B64" s="127" t="s">
        <v>244</v>
      </c>
      <c r="C64" s="127" t="s">
        <v>241</v>
      </c>
      <c r="D64" s="127" t="s">
        <v>242</v>
      </c>
      <c r="E64" s="127" t="s">
        <v>243</v>
      </c>
      <c r="F64" s="127" t="s">
        <v>246</v>
      </c>
      <c r="G64" s="127" t="s">
        <v>78</v>
      </c>
      <c r="H64" s="127" t="s">
        <v>113</v>
      </c>
      <c r="I64" s="126">
        <v>32</v>
      </c>
      <c r="J64" s="126">
        <v>39</v>
      </c>
      <c r="K64" s="127" t="s">
        <v>233</v>
      </c>
      <c r="L64" s="127" t="s">
        <v>163</v>
      </c>
      <c r="M64" s="127" t="s">
        <v>35</v>
      </c>
    </row>
    <row r="65" spans="1:13" s="125" customFormat="1" ht="19.5" customHeight="1">
      <c r="A65" s="126">
        <v>2446</v>
      </c>
      <c r="B65" s="127" t="s">
        <v>250</v>
      </c>
      <c r="C65" s="127" t="s">
        <v>247</v>
      </c>
      <c r="D65" s="127" t="s">
        <v>248</v>
      </c>
      <c r="E65" s="127" t="s">
        <v>249</v>
      </c>
      <c r="F65" s="127" t="s">
        <v>251</v>
      </c>
      <c r="G65" s="127" t="s">
        <v>78</v>
      </c>
      <c r="H65" s="127" t="s">
        <v>113</v>
      </c>
      <c r="I65" s="126">
        <v>13</v>
      </c>
      <c r="J65" s="126">
        <v>17</v>
      </c>
      <c r="K65" s="127" t="s">
        <v>233</v>
      </c>
      <c r="L65" s="127" t="s">
        <v>163</v>
      </c>
      <c r="M65" s="127" t="s">
        <v>35</v>
      </c>
    </row>
    <row r="66" spans="1:13" s="125" customFormat="1" ht="19.5" customHeight="1">
      <c r="A66" s="126">
        <v>2478</v>
      </c>
      <c r="B66" s="127" t="s">
        <v>255</v>
      </c>
      <c r="C66" s="127" t="s">
        <v>252</v>
      </c>
      <c r="D66" s="127" t="s">
        <v>253</v>
      </c>
      <c r="E66" s="127" t="s">
        <v>254</v>
      </c>
      <c r="F66" s="127" t="s">
        <v>256</v>
      </c>
      <c r="G66" s="127" t="s">
        <v>169</v>
      </c>
      <c r="H66" s="127" t="s">
        <v>257</v>
      </c>
      <c r="I66" s="126">
        <v>15</v>
      </c>
      <c r="J66" s="126">
        <v>30</v>
      </c>
      <c r="K66" s="127" t="s">
        <v>233</v>
      </c>
      <c r="L66" s="127" t="s">
        <v>163</v>
      </c>
      <c r="M66" s="127" t="s">
        <v>35</v>
      </c>
    </row>
    <row r="67" spans="1:13" s="125" customFormat="1" ht="19.5" customHeight="1">
      <c r="A67" s="126">
        <v>2224</v>
      </c>
      <c r="B67" s="127" t="s">
        <v>261</v>
      </c>
      <c r="C67" s="127" t="s">
        <v>258</v>
      </c>
      <c r="D67" s="127" t="s">
        <v>259</v>
      </c>
      <c r="E67" s="127" t="s">
        <v>260</v>
      </c>
      <c r="F67" s="127" t="s">
        <v>262</v>
      </c>
      <c r="G67" s="127" t="s">
        <v>78</v>
      </c>
      <c r="H67" s="127" t="s">
        <v>125</v>
      </c>
      <c r="I67" s="126">
        <v>52</v>
      </c>
      <c r="J67" s="126">
        <v>108</v>
      </c>
      <c r="K67" s="127" t="s">
        <v>263</v>
      </c>
      <c r="L67" s="127" t="s">
        <v>264</v>
      </c>
      <c r="M67" s="127" t="s">
        <v>35</v>
      </c>
    </row>
    <row r="68" spans="1:13" s="125" customFormat="1" ht="19.5" customHeight="1">
      <c r="A68" s="123">
        <v>2225</v>
      </c>
      <c r="B68" s="124" t="s">
        <v>261</v>
      </c>
      <c r="C68" s="124" t="s">
        <v>258</v>
      </c>
      <c r="D68" s="124" t="s">
        <v>259</v>
      </c>
      <c r="E68" s="124" t="s">
        <v>260</v>
      </c>
      <c r="F68" s="124" t="s">
        <v>265</v>
      </c>
      <c r="G68" s="124" t="s">
        <v>78</v>
      </c>
      <c r="H68" s="124" t="s">
        <v>125</v>
      </c>
      <c r="I68" s="123">
        <v>52</v>
      </c>
      <c r="J68" s="123">
        <v>108</v>
      </c>
      <c r="K68" s="124" t="s">
        <v>263</v>
      </c>
      <c r="L68" s="124" t="s">
        <v>264</v>
      </c>
      <c r="M68" s="124" t="s">
        <v>35</v>
      </c>
    </row>
    <row r="69" spans="1:13" s="125" customFormat="1" ht="19.5" customHeight="1">
      <c r="A69" s="126">
        <v>2226</v>
      </c>
      <c r="B69" s="127" t="s">
        <v>261</v>
      </c>
      <c r="C69" s="127" t="s">
        <v>258</v>
      </c>
      <c r="D69" s="127" t="s">
        <v>259</v>
      </c>
      <c r="E69" s="127" t="s">
        <v>260</v>
      </c>
      <c r="F69" s="127" t="s">
        <v>266</v>
      </c>
      <c r="G69" s="127" t="s">
        <v>78</v>
      </c>
      <c r="H69" s="127" t="s">
        <v>125</v>
      </c>
      <c r="I69" s="126">
        <v>52</v>
      </c>
      <c r="J69" s="126">
        <v>108</v>
      </c>
      <c r="K69" s="127" t="s">
        <v>263</v>
      </c>
      <c r="L69" s="127" t="s">
        <v>264</v>
      </c>
      <c r="M69" s="127" t="s">
        <v>35</v>
      </c>
    </row>
    <row r="70" spans="1:13" s="125" customFormat="1" ht="19.5" customHeight="1">
      <c r="A70" s="123">
        <v>2227</v>
      </c>
      <c r="B70" s="124" t="s">
        <v>261</v>
      </c>
      <c r="C70" s="124" t="s">
        <v>258</v>
      </c>
      <c r="D70" s="124" t="s">
        <v>259</v>
      </c>
      <c r="E70" s="124" t="s">
        <v>260</v>
      </c>
      <c r="F70" s="124" t="s">
        <v>267</v>
      </c>
      <c r="G70" s="124" t="s">
        <v>78</v>
      </c>
      <c r="H70" s="124" t="s">
        <v>125</v>
      </c>
      <c r="I70" s="123">
        <v>52</v>
      </c>
      <c r="J70" s="123">
        <v>108</v>
      </c>
      <c r="K70" s="124" t="s">
        <v>263</v>
      </c>
      <c r="L70" s="124" t="s">
        <v>264</v>
      </c>
      <c r="M70" s="124" t="s">
        <v>35</v>
      </c>
    </row>
    <row r="71" spans="1:13" s="125" customFormat="1" ht="19.5" customHeight="1">
      <c r="A71" s="123">
        <v>2495</v>
      </c>
      <c r="B71" s="124" t="s">
        <v>271</v>
      </c>
      <c r="C71" s="124" t="s">
        <v>268</v>
      </c>
      <c r="D71" s="124" t="s">
        <v>269</v>
      </c>
      <c r="E71" s="124" t="s">
        <v>270</v>
      </c>
      <c r="F71" s="124" t="s">
        <v>272</v>
      </c>
      <c r="G71" s="124" t="s">
        <v>78</v>
      </c>
      <c r="H71" s="124" t="s">
        <v>38</v>
      </c>
      <c r="I71" s="123">
        <v>60</v>
      </c>
      <c r="J71" s="123">
        <v>81</v>
      </c>
      <c r="K71" s="124" t="s">
        <v>263</v>
      </c>
      <c r="L71" s="124" t="s">
        <v>264</v>
      </c>
      <c r="M71" s="124" t="s">
        <v>35</v>
      </c>
    </row>
    <row r="72" spans="1:13" s="125" customFormat="1" ht="19.5" customHeight="1">
      <c r="A72" s="126">
        <v>2496</v>
      </c>
      <c r="B72" s="127" t="s">
        <v>271</v>
      </c>
      <c r="C72" s="127" t="s">
        <v>268</v>
      </c>
      <c r="D72" s="127" t="s">
        <v>269</v>
      </c>
      <c r="E72" s="127" t="s">
        <v>270</v>
      </c>
      <c r="F72" s="127" t="s">
        <v>272</v>
      </c>
      <c r="G72" s="127" t="s">
        <v>78</v>
      </c>
      <c r="H72" s="127" t="s">
        <v>38</v>
      </c>
      <c r="I72" s="126">
        <v>60</v>
      </c>
      <c r="J72" s="126">
        <v>81</v>
      </c>
      <c r="K72" s="127" t="s">
        <v>263</v>
      </c>
      <c r="L72" s="127" t="s">
        <v>264</v>
      </c>
      <c r="M72" s="127" t="s">
        <v>35</v>
      </c>
    </row>
    <row r="73" spans="1:13" s="125" customFormat="1" ht="19.5" customHeight="1">
      <c r="A73" s="123">
        <v>2497</v>
      </c>
      <c r="B73" s="124" t="s">
        <v>271</v>
      </c>
      <c r="C73" s="124" t="s">
        <v>268</v>
      </c>
      <c r="D73" s="124" t="s">
        <v>269</v>
      </c>
      <c r="E73" s="124" t="s">
        <v>270</v>
      </c>
      <c r="F73" s="124" t="s">
        <v>273</v>
      </c>
      <c r="G73" s="124" t="s">
        <v>78</v>
      </c>
      <c r="H73" s="124" t="s">
        <v>38</v>
      </c>
      <c r="I73" s="123">
        <v>60</v>
      </c>
      <c r="J73" s="123">
        <v>81</v>
      </c>
      <c r="K73" s="124" t="s">
        <v>263</v>
      </c>
      <c r="L73" s="124" t="s">
        <v>264</v>
      </c>
      <c r="M73" s="124" t="s">
        <v>35</v>
      </c>
    </row>
    <row r="74" spans="1:13" s="125" customFormat="1" ht="19.5" customHeight="1">
      <c r="A74" s="123">
        <v>2119</v>
      </c>
      <c r="B74" s="124" t="s">
        <v>277</v>
      </c>
      <c r="C74" s="124" t="s">
        <v>274</v>
      </c>
      <c r="D74" s="124" t="s">
        <v>275</v>
      </c>
      <c r="E74" s="124" t="s">
        <v>276</v>
      </c>
      <c r="F74" s="124" t="s">
        <v>278</v>
      </c>
      <c r="G74" s="124" t="s">
        <v>78</v>
      </c>
      <c r="H74" s="124" t="s">
        <v>279</v>
      </c>
      <c r="I74" s="123">
        <v>44</v>
      </c>
      <c r="J74" s="123">
        <v>12</v>
      </c>
      <c r="K74" s="124" t="s">
        <v>280</v>
      </c>
      <c r="L74" s="124" t="s">
        <v>107</v>
      </c>
      <c r="M74" s="124" t="s">
        <v>35</v>
      </c>
    </row>
    <row r="75" spans="1:13" s="125" customFormat="1" ht="19.5" customHeight="1">
      <c r="A75" s="126">
        <v>2362</v>
      </c>
      <c r="B75" s="127" t="s">
        <v>284</v>
      </c>
      <c r="C75" s="127" t="s">
        <v>281</v>
      </c>
      <c r="D75" s="127" t="s">
        <v>282</v>
      </c>
      <c r="E75" s="127" t="s">
        <v>283</v>
      </c>
      <c r="F75" s="127" t="s">
        <v>285</v>
      </c>
      <c r="G75" s="127" t="s">
        <v>78</v>
      </c>
      <c r="H75" s="127" t="s">
        <v>286</v>
      </c>
      <c r="I75" s="126">
        <v>20</v>
      </c>
      <c r="J75" s="126">
        <v>22</v>
      </c>
      <c r="K75" s="127" t="s">
        <v>280</v>
      </c>
      <c r="L75" s="127" t="s">
        <v>107</v>
      </c>
      <c r="M75" s="127" t="s">
        <v>35</v>
      </c>
    </row>
    <row r="76" spans="1:13" s="125" customFormat="1" ht="19.5" customHeight="1">
      <c r="A76" s="123">
        <v>2363</v>
      </c>
      <c r="B76" s="124" t="s">
        <v>290</v>
      </c>
      <c r="C76" s="124" t="s">
        <v>287</v>
      </c>
      <c r="D76" s="124" t="s">
        <v>288</v>
      </c>
      <c r="E76" s="124" t="s">
        <v>289</v>
      </c>
      <c r="F76" s="124" t="s">
        <v>291</v>
      </c>
      <c r="G76" s="124" t="s">
        <v>78</v>
      </c>
      <c r="H76" s="124" t="s">
        <v>286</v>
      </c>
      <c r="I76" s="123">
        <v>30</v>
      </c>
      <c r="J76" s="123">
        <v>18</v>
      </c>
      <c r="K76" s="124" t="s">
        <v>280</v>
      </c>
      <c r="L76" s="124" t="s">
        <v>107</v>
      </c>
      <c r="M76" s="124" t="s">
        <v>35</v>
      </c>
    </row>
    <row r="77" spans="1:13" s="125" customFormat="1" ht="19.5" customHeight="1">
      <c r="A77" s="126">
        <v>2364</v>
      </c>
      <c r="B77" s="127" t="s">
        <v>295</v>
      </c>
      <c r="C77" s="127" t="s">
        <v>292</v>
      </c>
      <c r="D77" s="127" t="s">
        <v>293</v>
      </c>
      <c r="E77" s="127" t="s">
        <v>294</v>
      </c>
      <c r="F77" s="127" t="s">
        <v>296</v>
      </c>
      <c r="G77" s="127" t="s">
        <v>78</v>
      </c>
      <c r="H77" s="127" t="s">
        <v>286</v>
      </c>
      <c r="I77" s="126">
        <v>30</v>
      </c>
      <c r="J77" s="126">
        <v>44</v>
      </c>
      <c r="K77" s="127" t="s">
        <v>280</v>
      </c>
      <c r="L77" s="127" t="s">
        <v>107</v>
      </c>
      <c r="M77" s="127" t="s">
        <v>35</v>
      </c>
    </row>
    <row r="78" spans="1:13" s="125" customFormat="1" ht="19.5" customHeight="1">
      <c r="A78" s="123">
        <v>2365</v>
      </c>
      <c r="B78" s="124" t="s">
        <v>297</v>
      </c>
      <c r="C78" s="124" t="s">
        <v>292</v>
      </c>
      <c r="D78" s="124" t="s">
        <v>293</v>
      </c>
      <c r="E78" s="124" t="s">
        <v>294</v>
      </c>
      <c r="F78" s="124" t="s">
        <v>298</v>
      </c>
      <c r="G78" s="124" t="s">
        <v>78</v>
      </c>
      <c r="H78" s="124" t="s">
        <v>286</v>
      </c>
      <c r="I78" s="123">
        <v>30</v>
      </c>
      <c r="J78" s="123">
        <v>44</v>
      </c>
      <c r="K78" s="124" t="s">
        <v>280</v>
      </c>
      <c r="L78" s="124" t="s">
        <v>107</v>
      </c>
      <c r="M78" s="124" t="s">
        <v>35</v>
      </c>
    </row>
    <row r="79" spans="1:13" s="125" customFormat="1" ht="19.5" customHeight="1">
      <c r="A79" s="123">
        <v>2395</v>
      </c>
      <c r="B79" s="124" t="s">
        <v>302</v>
      </c>
      <c r="C79" s="124" t="s">
        <v>299</v>
      </c>
      <c r="D79" s="124" t="s">
        <v>300</v>
      </c>
      <c r="E79" s="124" t="s">
        <v>301</v>
      </c>
      <c r="F79" s="124" t="s">
        <v>303</v>
      </c>
      <c r="G79" s="124" t="s">
        <v>78</v>
      </c>
      <c r="H79" s="124" t="s">
        <v>180</v>
      </c>
      <c r="I79" s="123">
        <v>22</v>
      </c>
      <c r="J79" s="123">
        <v>30</v>
      </c>
      <c r="K79" s="124" t="s">
        <v>304</v>
      </c>
      <c r="L79" s="124" t="s">
        <v>305</v>
      </c>
      <c r="M79" s="124" t="s">
        <v>35</v>
      </c>
    </row>
    <row r="80" spans="1:13" s="125" customFormat="1" ht="19.5" customHeight="1">
      <c r="A80" s="126">
        <v>2396</v>
      </c>
      <c r="B80" s="127" t="s">
        <v>306</v>
      </c>
      <c r="C80" s="127" t="s">
        <v>299</v>
      </c>
      <c r="D80" s="127" t="s">
        <v>300</v>
      </c>
      <c r="E80" s="127" t="s">
        <v>301</v>
      </c>
      <c r="F80" s="127" t="s">
        <v>307</v>
      </c>
      <c r="G80" s="127" t="s">
        <v>78</v>
      </c>
      <c r="H80" s="127" t="s">
        <v>180</v>
      </c>
      <c r="I80" s="126">
        <v>22</v>
      </c>
      <c r="J80" s="126">
        <v>30</v>
      </c>
      <c r="K80" s="127" t="s">
        <v>304</v>
      </c>
      <c r="L80" s="127" t="s">
        <v>305</v>
      </c>
      <c r="M80" s="127" t="s">
        <v>35</v>
      </c>
    </row>
    <row r="81" spans="1:13" s="125" customFormat="1" ht="19.5" customHeight="1">
      <c r="A81" s="123">
        <v>2447</v>
      </c>
      <c r="B81" s="124" t="s">
        <v>311</v>
      </c>
      <c r="C81" s="124" t="s">
        <v>308</v>
      </c>
      <c r="D81" s="124" t="s">
        <v>309</v>
      </c>
      <c r="E81" s="124" t="s">
        <v>310</v>
      </c>
      <c r="F81" s="124" t="s">
        <v>312</v>
      </c>
      <c r="G81" s="124" t="s">
        <v>78</v>
      </c>
      <c r="H81" s="124" t="s">
        <v>313</v>
      </c>
      <c r="I81" s="123">
        <v>36</v>
      </c>
      <c r="J81" s="123">
        <v>45</v>
      </c>
      <c r="K81" s="124" t="s">
        <v>304</v>
      </c>
      <c r="L81" s="124" t="s">
        <v>305</v>
      </c>
      <c r="M81" s="124" t="s">
        <v>35</v>
      </c>
    </row>
    <row r="82" spans="1:13" s="125" customFormat="1" ht="19.5" customHeight="1">
      <c r="A82" s="126">
        <v>2448</v>
      </c>
      <c r="B82" s="127" t="s">
        <v>314</v>
      </c>
      <c r="C82" s="127" t="s">
        <v>308</v>
      </c>
      <c r="D82" s="127" t="s">
        <v>309</v>
      </c>
      <c r="E82" s="127" t="s">
        <v>310</v>
      </c>
      <c r="F82" s="127" t="s">
        <v>315</v>
      </c>
      <c r="G82" s="127" t="s">
        <v>78</v>
      </c>
      <c r="H82" s="127" t="s">
        <v>313</v>
      </c>
      <c r="I82" s="126">
        <v>36</v>
      </c>
      <c r="J82" s="126">
        <v>45</v>
      </c>
      <c r="K82" s="127" t="s">
        <v>304</v>
      </c>
      <c r="L82" s="127" t="s">
        <v>305</v>
      </c>
      <c r="M82" s="127" t="s">
        <v>35</v>
      </c>
    </row>
    <row r="83" spans="1:13" s="125" customFormat="1" ht="19.5" customHeight="1">
      <c r="A83" s="123">
        <v>2449</v>
      </c>
      <c r="B83" s="124" t="s">
        <v>316</v>
      </c>
      <c r="C83" s="124" t="s">
        <v>308</v>
      </c>
      <c r="D83" s="124" t="s">
        <v>309</v>
      </c>
      <c r="E83" s="124" t="s">
        <v>310</v>
      </c>
      <c r="F83" s="124" t="s">
        <v>317</v>
      </c>
      <c r="G83" s="124" t="s">
        <v>78</v>
      </c>
      <c r="H83" s="124" t="s">
        <v>313</v>
      </c>
      <c r="I83" s="123">
        <v>36</v>
      </c>
      <c r="J83" s="123">
        <v>45</v>
      </c>
      <c r="K83" s="124" t="s">
        <v>304</v>
      </c>
      <c r="L83" s="124" t="s">
        <v>305</v>
      </c>
      <c r="M83" s="124" t="s">
        <v>35</v>
      </c>
    </row>
    <row r="84" spans="1:13" s="125" customFormat="1" ht="19.5" customHeight="1">
      <c r="A84" s="126">
        <v>2450</v>
      </c>
      <c r="B84" s="127" t="s">
        <v>321</v>
      </c>
      <c r="C84" s="127" t="s">
        <v>318</v>
      </c>
      <c r="D84" s="127" t="s">
        <v>319</v>
      </c>
      <c r="E84" s="127" t="s">
        <v>320</v>
      </c>
      <c r="F84" s="127" t="s">
        <v>322</v>
      </c>
      <c r="G84" s="127" t="s">
        <v>78</v>
      </c>
      <c r="H84" s="127" t="s">
        <v>313</v>
      </c>
      <c r="I84" s="126">
        <v>26</v>
      </c>
      <c r="J84" s="126">
        <v>9</v>
      </c>
      <c r="K84" s="127" t="s">
        <v>304</v>
      </c>
      <c r="L84" s="127" t="s">
        <v>305</v>
      </c>
      <c r="M84" s="127" t="s">
        <v>35</v>
      </c>
    </row>
    <row r="85" spans="1:13" s="125" customFormat="1" ht="19.5" customHeight="1">
      <c r="A85" s="126">
        <v>2466</v>
      </c>
      <c r="B85" s="127" t="s">
        <v>326</v>
      </c>
      <c r="C85" s="127" t="s">
        <v>323</v>
      </c>
      <c r="D85" s="127" t="s">
        <v>324</v>
      </c>
      <c r="E85" s="129" t="s">
        <v>325</v>
      </c>
      <c r="F85" s="127" t="s">
        <v>327</v>
      </c>
      <c r="G85" s="127" t="s">
        <v>78</v>
      </c>
      <c r="H85" s="127" t="s">
        <v>313</v>
      </c>
      <c r="I85" s="126">
        <v>36</v>
      </c>
      <c r="J85" s="126">
        <v>27</v>
      </c>
      <c r="K85" s="127" t="s">
        <v>304</v>
      </c>
      <c r="L85" s="127" t="s">
        <v>305</v>
      </c>
      <c r="M85" s="127" t="s">
        <v>35</v>
      </c>
    </row>
    <row r="86" spans="1:13" s="125" customFormat="1" ht="19.5" customHeight="1">
      <c r="A86" s="123">
        <v>2467</v>
      </c>
      <c r="B86" s="124" t="s">
        <v>331</v>
      </c>
      <c r="C86" s="124" t="s">
        <v>328</v>
      </c>
      <c r="D86" s="124" t="s">
        <v>329</v>
      </c>
      <c r="E86" s="124" t="s">
        <v>330</v>
      </c>
      <c r="F86" s="124" t="s">
        <v>332</v>
      </c>
      <c r="G86" s="124" t="s">
        <v>78</v>
      </c>
      <c r="H86" s="124" t="s">
        <v>313</v>
      </c>
      <c r="I86" s="123">
        <v>211</v>
      </c>
      <c r="J86" s="123">
        <v>270</v>
      </c>
      <c r="K86" s="124" t="s">
        <v>304</v>
      </c>
      <c r="L86" s="124" t="s">
        <v>305</v>
      </c>
      <c r="M86" s="124" t="s">
        <v>35</v>
      </c>
    </row>
    <row r="87" spans="1:13" s="125" customFormat="1" ht="19.5" customHeight="1">
      <c r="A87" s="126">
        <v>2468</v>
      </c>
      <c r="B87" s="127" t="s">
        <v>333</v>
      </c>
      <c r="C87" s="127" t="s">
        <v>328</v>
      </c>
      <c r="D87" s="127" t="s">
        <v>329</v>
      </c>
      <c r="E87" s="127" t="s">
        <v>330</v>
      </c>
      <c r="F87" s="127" t="s">
        <v>332</v>
      </c>
      <c r="G87" s="127" t="s">
        <v>78</v>
      </c>
      <c r="H87" s="127" t="s">
        <v>313</v>
      </c>
      <c r="I87" s="126">
        <v>211</v>
      </c>
      <c r="J87" s="126">
        <v>270</v>
      </c>
      <c r="K87" s="127" t="s">
        <v>304</v>
      </c>
      <c r="L87" s="127" t="s">
        <v>305</v>
      </c>
      <c r="M87" s="127" t="s">
        <v>35</v>
      </c>
    </row>
    <row r="88" spans="1:13" s="125" customFormat="1" ht="19.5" customHeight="1">
      <c r="A88" s="123">
        <v>2469</v>
      </c>
      <c r="B88" s="124" t="s">
        <v>334</v>
      </c>
      <c r="C88" s="124" t="s">
        <v>328</v>
      </c>
      <c r="D88" s="124" t="s">
        <v>329</v>
      </c>
      <c r="E88" s="124" t="s">
        <v>330</v>
      </c>
      <c r="F88" s="124" t="s">
        <v>332</v>
      </c>
      <c r="G88" s="124" t="s">
        <v>78</v>
      </c>
      <c r="H88" s="124" t="s">
        <v>313</v>
      </c>
      <c r="I88" s="123">
        <v>211</v>
      </c>
      <c r="J88" s="123">
        <v>270</v>
      </c>
      <c r="K88" s="124" t="s">
        <v>304</v>
      </c>
      <c r="L88" s="124" t="s">
        <v>305</v>
      </c>
      <c r="M88" s="124" t="s">
        <v>35</v>
      </c>
    </row>
    <row r="89" spans="1:13" s="125" customFormat="1" ht="19.5" customHeight="1">
      <c r="A89" s="126">
        <v>2470</v>
      </c>
      <c r="B89" s="127" t="s">
        <v>335</v>
      </c>
      <c r="C89" s="127" t="s">
        <v>328</v>
      </c>
      <c r="D89" s="127" t="s">
        <v>329</v>
      </c>
      <c r="E89" s="127" t="s">
        <v>330</v>
      </c>
      <c r="F89" s="127" t="s">
        <v>332</v>
      </c>
      <c r="G89" s="127" t="s">
        <v>78</v>
      </c>
      <c r="H89" s="127" t="s">
        <v>313</v>
      </c>
      <c r="I89" s="126">
        <v>211</v>
      </c>
      <c r="J89" s="126">
        <v>270</v>
      </c>
      <c r="K89" s="127" t="s">
        <v>304</v>
      </c>
      <c r="L89" s="127" t="s">
        <v>305</v>
      </c>
      <c r="M89" s="127" t="s">
        <v>35</v>
      </c>
    </row>
    <row r="90" spans="1:13" s="125" customFormat="1" ht="19.5" customHeight="1">
      <c r="A90" s="123">
        <v>2471</v>
      </c>
      <c r="B90" s="124" t="s">
        <v>336</v>
      </c>
      <c r="C90" s="124" t="s">
        <v>328</v>
      </c>
      <c r="D90" s="124" t="s">
        <v>329</v>
      </c>
      <c r="E90" s="124" t="s">
        <v>330</v>
      </c>
      <c r="F90" s="124" t="s">
        <v>332</v>
      </c>
      <c r="G90" s="124" t="s">
        <v>78</v>
      </c>
      <c r="H90" s="124" t="s">
        <v>313</v>
      </c>
      <c r="I90" s="123">
        <v>211</v>
      </c>
      <c r="J90" s="123">
        <v>270</v>
      </c>
      <c r="K90" s="124" t="s">
        <v>304</v>
      </c>
      <c r="L90" s="124" t="s">
        <v>305</v>
      </c>
      <c r="M90" s="124" t="s">
        <v>35</v>
      </c>
    </row>
    <row r="91" spans="1:13" s="125" customFormat="1" ht="19.5" customHeight="1">
      <c r="A91" s="126">
        <v>2472</v>
      </c>
      <c r="B91" s="127" t="s">
        <v>337</v>
      </c>
      <c r="C91" s="127" t="s">
        <v>328</v>
      </c>
      <c r="D91" s="127" t="s">
        <v>329</v>
      </c>
      <c r="E91" s="127" t="s">
        <v>330</v>
      </c>
      <c r="F91" s="127" t="s">
        <v>332</v>
      </c>
      <c r="G91" s="127" t="s">
        <v>78</v>
      </c>
      <c r="H91" s="127" t="s">
        <v>313</v>
      </c>
      <c r="I91" s="126">
        <v>211</v>
      </c>
      <c r="J91" s="126">
        <v>270</v>
      </c>
      <c r="K91" s="127" t="s">
        <v>304</v>
      </c>
      <c r="L91" s="127" t="s">
        <v>305</v>
      </c>
      <c r="M91" s="127" t="s">
        <v>35</v>
      </c>
    </row>
    <row r="92" spans="1:13" s="125" customFormat="1" ht="19.5" customHeight="1">
      <c r="A92" s="123">
        <v>2473</v>
      </c>
      <c r="B92" s="124" t="s">
        <v>338</v>
      </c>
      <c r="C92" s="124" t="s">
        <v>328</v>
      </c>
      <c r="D92" s="124" t="s">
        <v>329</v>
      </c>
      <c r="E92" s="124" t="s">
        <v>330</v>
      </c>
      <c r="F92" s="124" t="s">
        <v>332</v>
      </c>
      <c r="G92" s="124" t="s">
        <v>78</v>
      </c>
      <c r="H92" s="124" t="s">
        <v>313</v>
      </c>
      <c r="I92" s="123">
        <v>211</v>
      </c>
      <c r="J92" s="123">
        <v>270</v>
      </c>
      <c r="K92" s="124" t="s">
        <v>304</v>
      </c>
      <c r="L92" s="124" t="s">
        <v>305</v>
      </c>
      <c r="M92" s="124" t="s">
        <v>35</v>
      </c>
    </row>
    <row r="93" spans="1:13" s="125" customFormat="1" ht="19.5" customHeight="1">
      <c r="A93" s="126">
        <v>2474</v>
      </c>
      <c r="B93" s="127" t="s">
        <v>339</v>
      </c>
      <c r="C93" s="127" t="s">
        <v>328</v>
      </c>
      <c r="D93" s="127" t="s">
        <v>329</v>
      </c>
      <c r="E93" s="127" t="s">
        <v>330</v>
      </c>
      <c r="F93" s="127" t="s">
        <v>332</v>
      </c>
      <c r="G93" s="127" t="s">
        <v>78</v>
      </c>
      <c r="H93" s="127" t="s">
        <v>313</v>
      </c>
      <c r="I93" s="126">
        <v>211</v>
      </c>
      <c r="J93" s="126">
        <v>270</v>
      </c>
      <c r="K93" s="127" t="s">
        <v>304</v>
      </c>
      <c r="L93" s="127" t="s">
        <v>305</v>
      </c>
      <c r="M93" s="127" t="s">
        <v>35</v>
      </c>
    </row>
    <row r="94" spans="1:13" s="125" customFormat="1" ht="19.5" customHeight="1">
      <c r="A94" s="123">
        <v>2475</v>
      </c>
      <c r="B94" s="124" t="s">
        <v>340</v>
      </c>
      <c r="C94" s="124" t="s">
        <v>328</v>
      </c>
      <c r="D94" s="124" t="s">
        <v>329</v>
      </c>
      <c r="E94" s="124" t="s">
        <v>330</v>
      </c>
      <c r="F94" s="124" t="s">
        <v>332</v>
      </c>
      <c r="G94" s="124" t="s">
        <v>78</v>
      </c>
      <c r="H94" s="124" t="s">
        <v>313</v>
      </c>
      <c r="I94" s="123">
        <v>211</v>
      </c>
      <c r="J94" s="123">
        <v>270</v>
      </c>
      <c r="K94" s="124" t="s">
        <v>304</v>
      </c>
      <c r="L94" s="124" t="s">
        <v>305</v>
      </c>
      <c r="M94" s="124" t="s">
        <v>35</v>
      </c>
    </row>
    <row r="95" spans="1:13" s="125" customFormat="1" ht="19.5" customHeight="1">
      <c r="A95" s="126">
        <v>2498</v>
      </c>
      <c r="B95" s="127" t="s">
        <v>344</v>
      </c>
      <c r="C95" s="127" t="s">
        <v>341</v>
      </c>
      <c r="D95" s="127" t="s">
        <v>342</v>
      </c>
      <c r="E95" s="127" t="s">
        <v>343</v>
      </c>
      <c r="F95" s="127" t="s">
        <v>345</v>
      </c>
      <c r="G95" s="127" t="s">
        <v>78</v>
      </c>
      <c r="H95" s="127" t="s">
        <v>38</v>
      </c>
      <c r="I95" s="126">
        <v>73</v>
      </c>
      <c r="J95" s="126">
        <v>207</v>
      </c>
      <c r="K95" s="127" t="s">
        <v>304</v>
      </c>
      <c r="L95" s="127" t="s">
        <v>305</v>
      </c>
      <c r="M95" s="127" t="s">
        <v>35</v>
      </c>
    </row>
    <row r="96" spans="1:13" s="125" customFormat="1" ht="19.5" customHeight="1">
      <c r="A96" s="123">
        <v>2499</v>
      </c>
      <c r="B96" s="124" t="s">
        <v>346</v>
      </c>
      <c r="C96" s="124" t="s">
        <v>341</v>
      </c>
      <c r="D96" s="124" t="s">
        <v>342</v>
      </c>
      <c r="E96" s="124" t="s">
        <v>343</v>
      </c>
      <c r="F96" s="124" t="s">
        <v>345</v>
      </c>
      <c r="G96" s="124" t="s">
        <v>78</v>
      </c>
      <c r="H96" s="124" t="s">
        <v>38</v>
      </c>
      <c r="I96" s="123">
        <v>73</v>
      </c>
      <c r="J96" s="123">
        <v>207</v>
      </c>
      <c r="K96" s="124" t="s">
        <v>304</v>
      </c>
      <c r="L96" s="124" t="s">
        <v>305</v>
      </c>
      <c r="M96" s="124" t="s">
        <v>35</v>
      </c>
    </row>
    <row r="97" spans="1:13" s="125" customFormat="1" ht="19.5" customHeight="1">
      <c r="A97" s="126">
        <v>2500</v>
      </c>
      <c r="B97" s="127" t="s">
        <v>347</v>
      </c>
      <c r="C97" s="127" t="s">
        <v>341</v>
      </c>
      <c r="D97" s="127" t="s">
        <v>342</v>
      </c>
      <c r="E97" s="127" t="s">
        <v>343</v>
      </c>
      <c r="F97" s="127" t="s">
        <v>345</v>
      </c>
      <c r="G97" s="127" t="s">
        <v>78</v>
      </c>
      <c r="H97" s="127" t="s">
        <v>38</v>
      </c>
      <c r="I97" s="126">
        <v>73</v>
      </c>
      <c r="J97" s="126">
        <v>207</v>
      </c>
      <c r="K97" s="127" t="s">
        <v>304</v>
      </c>
      <c r="L97" s="127" t="s">
        <v>305</v>
      </c>
      <c r="M97" s="127" t="s">
        <v>35</v>
      </c>
    </row>
    <row r="98" spans="1:13" s="125" customFormat="1" ht="19.5" customHeight="1">
      <c r="A98" s="123">
        <v>2501</v>
      </c>
      <c r="B98" s="124" t="s">
        <v>348</v>
      </c>
      <c r="C98" s="124" t="s">
        <v>341</v>
      </c>
      <c r="D98" s="124" t="s">
        <v>342</v>
      </c>
      <c r="E98" s="124" t="s">
        <v>343</v>
      </c>
      <c r="F98" s="124" t="s">
        <v>349</v>
      </c>
      <c r="G98" s="124" t="s">
        <v>78</v>
      </c>
      <c r="H98" s="124" t="s">
        <v>38</v>
      </c>
      <c r="I98" s="123">
        <v>73</v>
      </c>
      <c r="J98" s="123">
        <v>207</v>
      </c>
      <c r="K98" s="124" t="s">
        <v>304</v>
      </c>
      <c r="L98" s="124" t="s">
        <v>305</v>
      </c>
      <c r="M98" s="124" t="s">
        <v>35</v>
      </c>
    </row>
    <row r="99" spans="1:13" s="125" customFormat="1" ht="19.5" customHeight="1">
      <c r="A99" s="126">
        <v>2502</v>
      </c>
      <c r="B99" s="127" t="s">
        <v>350</v>
      </c>
      <c r="C99" s="127" t="s">
        <v>341</v>
      </c>
      <c r="D99" s="127" t="s">
        <v>342</v>
      </c>
      <c r="E99" s="127" t="s">
        <v>343</v>
      </c>
      <c r="F99" s="127" t="s">
        <v>351</v>
      </c>
      <c r="G99" s="127" t="s">
        <v>78</v>
      </c>
      <c r="H99" s="127" t="s">
        <v>38</v>
      </c>
      <c r="I99" s="126">
        <v>73</v>
      </c>
      <c r="J99" s="126">
        <v>207</v>
      </c>
      <c r="K99" s="127" t="s">
        <v>304</v>
      </c>
      <c r="L99" s="127" t="s">
        <v>305</v>
      </c>
      <c r="M99" s="127" t="s">
        <v>35</v>
      </c>
    </row>
    <row r="100" spans="1:13" s="125" customFormat="1" ht="19.5" customHeight="1">
      <c r="A100" s="126">
        <v>2234</v>
      </c>
      <c r="B100" s="127" t="s">
        <v>355</v>
      </c>
      <c r="C100" s="127" t="s">
        <v>352</v>
      </c>
      <c r="D100" s="127" t="s">
        <v>353</v>
      </c>
      <c r="E100" s="127" t="s">
        <v>354</v>
      </c>
      <c r="F100" s="127" t="s">
        <v>356</v>
      </c>
      <c r="G100" s="127" t="s">
        <v>78</v>
      </c>
      <c r="H100" s="127" t="s">
        <v>357</v>
      </c>
      <c r="I100" s="126">
        <v>15</v>
      </c>
      <c r="J100" s="126">
        <v>21</v>
      </c>
      <c r="K100" s="127" t="s">
        <v>358</v>
      </c>
      <c r="L100" s="127" t="s">
        <v>359</v>
      </c>
      <c r="M100" s="127" t="s">
        <v>35</v>
      </c>
    </row>
    <row r="101" spans="1:13" s="125" customFormat="1" ht="19.5" customHeight="1">
      <c r="A101" s="123">
        <v>2323</v>
      </c>
      <c r="B101" s="124" t="s">
        <v>362</v>
      </c>
      <c r="C101" s="124" t="s">
        <v>360</v>
      </c>
      <c r="D101" s="124" t="s">
        <v>361</v>
      </c>
      <c r="E101" s="124" t="s">
        <v>200</v>
      </c>
      <c r="F101" s="124" t="s">
        <v>202</v>
      </c>
      <c r="G101" s="124" t="s">
        <v>78</v>
      </c>
      <c r="H101" s="124" t="s">
        <v>79</v>
      </c>
      <c r="I101" s="123">
        <v>60</v>
      </c>
      <c r="J101" s="123">
        <v>9</v>
      </c>
      <c r="K101" s="124" t="s">
        <v>358</v>
      </c>
      <c r="L101" s="124" t="s">
        <v>359</v>
      </c>
      <c r="M101" s="124" t="s">
        <v>35</v>
      </c>
    </row>
    <row r="102" spans="1:13" s="125" customFormat="1" ht="19.5" customHeight="1">
      <c r="A102" s="126">
        <v>2324</v>
      </c>
      <c r="B102" s="127" t="s">
        <v>362</v>
      </c>
      <c r="C102" s="127" t="s">
        <v>360</v>
      </c>
      <c r="D102" s="127" t="s">
        <v>361</v>
      </c>
      <c r="E102" s="127" t="s">
        <v>200</v>
      </c>
      <c r="F102" s="127" t="s">
        <v>202</v>
      </c>
      <c r="G102" s="127" t="s">
        <v>78</v>
      </c>
      <c r="H102" s="127" t="s">
        <v>79</v>
      </c>
      <c r="I102" s="126">
        <v>60</v>
      </c>
      <c r="J102" s="126">
        <v>9</v>
      </c>
      <c r="K102" s="127" t="s">
        <v>358</v>
      </c>
      <c r="L102" s="127" t="s">
        <v>359</v>
      </c>
      <c r="M102" s="127" t="s">
        <v>35</v>
      </c>
    </row>
    <row r="103" spans="1:13" s="125" customFormat="1" ht="19.5" customHeight="1">
      <c r="A103" s="123">
        <v>2325</v>
      </c>
      <c r="B103" s="124" t="s">
        <v>362</v>
      </c>
      <c r="C103" s="124" t="s">
        <v>360</v>
      </c>
      <c r="D103" s="124" t="s">
        <v>361</v>
      </c>
      <c r="E103" s="124" t="s">
        <v>200</v>
      </c>
      <c r="F103" s="124" t="s">
        <v>202</v>
      </c>
      <c r="G103" s="124" t="s">
        <v>78</v>
      </c>
      <c r="H103" s="124" t="s">
        <v>79</v>
      </c>
      <c r="I103" s="123">
        <v>60</v>
      </c>
      <c r="J103" s="123">
        <v>9</v>
      </c>
      <c r="K103" s="124" t="s">
        <v>358</v>
      </c>
      <c r="L103" s="124" t="s">
        <v>359</v>
      </c>
      <c r="M103" s="124" t="s">
        <v>35</v>
      </c>
    </row>
    <row r="104" spans="1:13" s="125" customFormat="1" ht="19.5" customHeight="1">
      <c r="A104" s="126">
        <v>2326</v>
      </c>
      <c r="B104" s="127" t="s">
        <v>366</v>
      </c>
      <c r="C104" s="127" t="s">
        <v>363</v>
      </c>
      <c r="D104" s="127" t="s">
        <v>364</v>
      </c>
      <c r="E104" s="127" t="s">
        <v>365</v>
      </c>
      <c r="F104" s="127" t="s">
        <v>367</v>
      </c>
      <c r="G104" s="127" t="s">
        <v>78</v>
      </c>
      <c r="H104" s="127" t="s">
        <v>79</v>
      </c>
      <c r="I104" s="126">
        <v>24</v>
      </c>
      <c r="J104" s="126">
        <v>12</v>
      </c>
      <c r="K104" s="127" t="s">
        <v>358</v>
      </c>
      <c r="L104" s="127" t="s">
        <v>359</v>
      </c>
      <c r="M104" s="127" t="s">
        <v>35</v>
      </c>
    </row>
    <row r="105" spans="1:13" s="125" customFormat="1" ht="19.5" customHeight="1">
      <c r="A105" s="123">
        <v>2327</v>
      </c>
      <c r="B105" s="124" t="s">
        <v>366</v>
      </c>
      <c r="C105" s="124" t="s">
        <v>363</v>
      </c>
      <c r="D105" s="124" t="s">
        <v>364</v>
      </c>
      <c r="E105" s="124" t="s">
        <v>365</v>
      </c>
      <c r="F105" s="124" t="s">
        <v>368</v>
      </c>
      <c r="G105" s="124" t="s">
        <v>78</v>
      </c>
      <c r="H105" s="124" t="s">
        <v>79</v>
      </c>
      <c r="I105" s="123">
        <v>24</v>
      </c>
      <c r="J105" s="123">
        <v>12</v>
      </c>
      <c r="K105" s="124" t="s">
        <v>358</v>
      </c>
      <c r="L105" s="124" t="s">
        <v>359</v>
      </c>
      <c r="M105" s="124" t="s">
        <v>35</v>
      </c>
    </row>
    <row r="106" spans="1:13" s="125" customFormat="1" ht="19.5" customHeight="1">
      <c r="A106" s="126">
        <v>2328</v>
      </c>
      <c r="B106" s="127" t="s">
        <v>366</v>
      </c>
      <c r="C106" s="127" t="s">
        <v>363</v>
      </c>
      <c r="D106" s="127" t="s">
        <v>364</v>
      </c>
      <c r="E106" s="127" t="s">
        <v>365</v>
      </c>
      <c r="F106" s="127" t="s">
        <v>368</v>
      </c>
      <c r="G106" s="127" t="s">
        <v>78</v>
      </c>
      <c r="H106" s="127" t="s">
        <v>79</v>
      </c>
      <c r="I106" s="126">
        <v>24</v>
      </c>
      <c r="J106" s="126">
        <v>12</v>
      </c>
      <c r="K106" s="127" t="s">
        <v>358</v>
      </c>
      <c r="L106" s="127" t="s">
        <v>359</v>
      </c>
      <c r="M106" s="127" t="s">
        <v>35</v>
      </c>
    </row>
    <row r="107" spans="1:13" s="125" customFormat="1" ht="19.5" customHeight="1">
      <c r="A107" s="123">
        <v>2347</v>
      </c>
      <c r="B107" s="124" t="s">
        <v>215</v>
      </c>
      <c r="C107" s="124" t="s">
        <v>369</v>
      </c>
      <c r="D107" s="124" t="s">
        <v>370</v>
      </c>
      <c r="E107" s="128" t="s">
        <v>371</v>
      </c>
      <c r="F107" s="124" t="s">
        <v>372</v>
      </c>
      <c r="G107" s="124" t="s">
        <v>78</v>
      </c>
      <c r="H107" s="124" t="s">
        <v>79</v>
      </c>
      <c r="I107" s="123">
        <v>89</v>
      </c>
      <c r="J107" s="123">
        <v>171</v>
      </c>
      <c r="K107" s="124" t="s">
        <v>358</v>
      </c>
      <c r="L107" s="124" t="s">
        <v>359</v>
      </c>
      <c r="M107" s="124" t="s">
        <v>35</v>
      </c>
    </row>
    <row r="108" spans="1:13" s="125" customFormat="1" ht="19.5" customHeight="1">
      <c r="A108" s="126">
        <v>2348</v>
      </c>
      <c r="B108" s="127" t="s">
        <v>215</v>
      </c>
      <c r="C108" s="127" t="s">
        <v>369</v>
      </c>
      <c r="D108" s="127" t="s">
        <v>370</v>
      </c>
      <c r="E108" s="129" t="s">
        <v>371</v>
      </c>
      <c r="F108" s="127" t="s">
        <v>372</v>
      </c>
      <c r="G108" s="127" t="s">
        <v>78</v>
      </c>
      <c r="H108" s="127" t="s">
        <v>79</v>
      </c>
      <c r="I108" s="126">
        <v>89</v>
      </c>
      <c r="J108" s="126">
        <v>171</v>
      </c>
      <c r="K108" s="127" t="s">
        <v>358</v>
      </c>
      <c r="L108" s="127" t="s">
        <v>359</v>
      </c>
      <c r="M108" s="127" t="s">
        <v>35</v>
      </c>
    </row>
    <row r="109" spans="1:13" s="125" customFormat="1" ht="19.5" customHeight="1">
      <c r="A109" s="123">
        <v>2349</v>
      </c>
      <c r="B109" s="124" t="s">
        <v>215</v>
      </c>
      <c r="C109" s="124" t="s">
        <v>369</v>
      </c>
      <c r="D109" s="124" t="s">
        <v>370</v>
      </c>
      <c r="E109" s="128" t="s">
        <v>371</v>
      </c>
      <c r="F109" s="124" t="s">
        <v>372</v>
      </c>
      <c r="G109" s="124" t="s">
        <v>78</v>
      </c>
      <c r="H109" s="124" t="s">
        <v>79</v>
      </c>
      <c r="I109" s="123">
        <v>89</v>
      </c>
      <c r="J109" s="123">
        <v>171</v>
      </c>
      <c r="K109" s="124" t="s">
        <v>358</v>
      </c>
      <c r="L109" s="124" t="s">
        <v>359</v>
      </c>
      <c r="M109" s="124" t="s">
        <v>35</v>
      </c>
    </row>
    <row r="110" spans="1:13" s="125" customFormat="1" ht="19.5" customHeight="1">
      <c r="A110" s="126">
        <v>2350</v>
      </c>
      <c r="B110" s="127" t="s">
        <v>215</v>
      </c>
      <c r="C110" s="127" t="s">
        <v>369</v>
      </c>
      <c r="D110" s="127" t="s">
        <v>370</v>
      </c>
      <c r="E110" s="129" t="s">
        <v>371</v>
      </c>
      <c r="F110" s="127" t="s">
        <v>372</v>
      </c>
      <c r="G110" s="127" t="s">
        <v>78</v>
      </c>
      <c r="H110" s="127" t="s">
        <v>79</v>
      </c>
      <c r="I110" s="126">
        <v>89</v>
      </c>
      <c r="J110" s="126">
        <v>171</v>
      </c>
      <c r="K110" s="127" t="s">
        <v>358</v>
      </c>
      <c r="L110" s="127" t="s">
        <v>359</v>
      </c>
      <c r="M110" s="127" t="s">
        <v>35</v>
      </c>
    </row>
    <row r="111" spans="1:13" s="125" customFormat="1" ht="19.5" customHeight="1">
      <c r="A111" s="123">
        <v>2351</v>
      </c>
      <c r="B111" s="124" t="s">
        <v>215</v>
      </c>
      <c r="C111" s="124" t="s">
        <v>369</v>
      </c>
      <c r="D111" s="124" t="s">
        <v>370</v>
      </c>
      <c r="E111" s="128" t="s">
        <v>371</v>
      </c>
      <c r="F111" s="124" t="s">
        <v>372</v>
      </c>
      <c r="G111" s="124" t="s">
        <v>78</v>
      </c>
      <c r="H111" s="124" t="s">
        <v>79</v>
      </c>
      <c r="I111" s="123">
        <v>89</v>
      </c>
      <c r="J111" s="123">
        <v>171</v>
      </c>
      <c r="K111" s="124" t="s">
        <v>358</v>
      </c>
      <c r="L111" s="124" t="s">
        <v>359</v>
      </c>
      <c r="M111" s="124" t="s">
        <v>35</v>
      </c>
    </row>
    <row r="112" spans="1:13" s="125" customFormat="1" ht="19.5" customHeight="1">
      <c r="A112" s="126">
        <v>2352</v>
      </c>
      <c r="B112" s="127" t="s">
        <v>215</v>
      </c>
      <c r="C112" s="127" t="s">
        <v>369</v>
      </c>
      <c r="D112" s="127" t="s">
        <v>370</v>
      </c>
      <c r="E112" s="129" t="s">
        <v>371</v>
      </c>
      <c r="F112" s="127" t="s">
        <v>372</v>
      </c>
      <c r="G112" s="127" t="s">
        <v>78</v>
      </c>
      <c r="H112" s="127" t="s">
        <v>79</v>
      </c>
      <c r="I112" s="126">
        <v>89</v>
      </c>
      <c r="J112" s="126">
        <v>171</v>
      </c>
      <c r="K112" s="127" t="s">
        <v>358</v>
      </c>
      <c r="L112" s="127" t="s">
        <v>359</v>
      </c>
      <c r="M112" s="127" t="s">
        <v>35</v>
      </c>
    </row>
    <row r="113" spans="1:13" s="125" customFormat="1" ht="19.5" customHeight="1">
      <c r="A113" s="123">
        <v>2353</v>
      </c>
      <c r="B113" s="124" t="s">
        <v>215</v>
      </c>
      <c r="C113" s="124" t="s">
        <v>369</v>
      </c>
      <c r="D113" s="124" t="s">
        <v>370</v>
      </c>
      <c r="E113" s="128" t="s">
        <v>371</v>
      </c>
      <c r="F113" s="124" t="s">
        <v>372</v>
      </c>
      <c r="G113" s="124" t="s">
        <v>78</v>
      </c>
      <c r="H113" s="124" t="s">
        <v>79</v>
      </c>
      <c r="I113" s="123">
        <v>89</v>
      </c>
      <c r="J113" s="123">
        <v>171</v>
      </c>
      <c r="K113" s="124" t="s">
        <v>358</v>
      </c>
      <c r="L113" s="124" t="s">
        <v>359</v>
      </c>
      <c r="M113" s="124" t="s">
        <v>35</v>
      </c>
    </row>
    <row r="114" spans="1:13" s="125" customFormat="1" ht="19.5" customHeight="1">
      <c r="A114" s="123">
        <v>2367</v>
      </c>
      <c r="B114" s="124" t="s">
        <v>376</v>
      </c>
      <c r="C114" s="124" t="s">
        <v>373</v>
      </c>
      <c r="D114" s="124" t="s">
        <v>374</v>
      </c>
      <c r="E114" s="124" t="s">
        <v>375</v>
      </c>
      <c r="F114" s="124" t="s">
        <v>377</v>
      </c>
      <c r="G114" s="124" t="s">
        <v>169</v>
      </c>
      <c r="H114" s="124" t="s">
        <v>180</v>
      </c>
      <c r="I114" s="123">
        <v>15</v>
      </c>
      <c r="J114" s="123">
        <v>24</v>
      </c>
      <c r="K114" s="124" t="s">
        <v>358</v>
      </c>
      <c r="L114" s="124" t="s">
        <v>359</v>
      </c>
      <c r="M114" s="124" t="s">
        <v>35</v>
      </c>
    </row>
    <row r="115" spans="1:13" s="125" customFormat="1" ht="19.5" customHeight="1">
      <c r="A115" s="123">
        <v>2405</v>
      </c>
      <c r="B115" s="124" t="s">
        <v>381</v>
      </c>
      <c r="C115" s="124" t="s">
        <v>378</v>
      </c>
      <c r="D115" s="124" t="s">
        <v>379</v>
      </c>
      <c r="E115" s="124" t="s">
        <v>380</v>
      </c>
      <c r="F115" s="124" t="s">
        <v>382</v>
      </c>
      <c r="G115" s="124" t="s">
        <v>78</v>
      </c>
      <c r="H115" s="124" t="s">
        <v>227</v>
      </c>
      <c r="I115" s="123">
        <v>14</v>
      </c>
      <c r="J115" s="123">
        <v>15</v>
      </c>
      <c r="K115" s="124" t="s">
        <v>383</v>
      </c>
      <c r="L115" s="124" t="s">
        <v>384</v>
      </c>
      <c r="M115" s="124" t="s">
        <v>35</v>
      </c>
    </row>
    <row r="116" spans="1:13" s="125" customFormat="1" ht="19.5" customHeight="1">
      <c r="A116" s="123">
        <v>2419</v>
      </c>
      <c r="B116" s="124" t="s">
        <v>388</v>
      </c>
      <c r="C116" s="124" t="s">
        <v>385</v>
      </c>
      <c r="D116" s="124" t="s">
        <v>386</v>
      </c>
      <c r="E116" s="124" t="s">
        <v>387</v>
      </c>
      <c r="F116" s="124" t="s">
        <v>389</v>
      </c>
      <c r="G116" s="124" t="s">
        <v>78</v>
      </c>
      <c r="H116" s="124" t="s">
        <v>390</v>
      </c>
      <c r="I116" s="123">
        <v>18</v>
      </c>
      <c r="J116" s="123">
        <v>24</v>
      </c>
      <c r="K116" s="124" t="s">
        <v>383</v>
      </c>
      <c r="L116" s="124" t="s">
        <v>384</v>
      </c>
      <c r="M116" s="124" t="s">
        <v>35</v>
      </c>
    </row>
    <row r="117" spans="1:13" s="125" customFormat="1" ht="19.5" customHeight="1">
      <c r="A117" s="123">
        <v>2437</v>
      </c>
      <c r="B117" s="124" t="s">
        <v>37</v>
      </c>
      <c r="C117" s="124" t="s">
        <v>391</v>
      </c>
      <c r="D117" s="124" t="s">
        <v>392</v>
      </c>
      <c r="E117" s="124" t="s">
        <v>393</v>
      </c>
      <c r="F117" s="124" t="s">
        <v>394</v>
      </c>
      <c r="G117" s="124" t="s">
        <v>78</v>
      </c>
      <c r="H117" s="124" t="s">
        <v>113</v>
      </c>
      <c r="I117" s="123">
        <v>18</v>
      </c>
      <c r="J117" s="123">
        <v>24</v>
      </c>
      <c r="K117" s="124" t="s">
        <v>383</v>
      </c>
      <c r="L117" s="124" t="s">
        <v>384</v>
      </c>
      <c r="M117" s="124" t="s">
        <v>35</v>
      </c>
    </row>
    <row r="118" spans="1:13" s="125" customFormat="1" ht="19.5" customHeight="1">
      <c r="A118" s="123">
        <v>2441</v>
      </c>
      <c r="B118" s="124" t="s">
        <v>398</v>
      </c>
      <c r="C118" s="124" t="s">
        <v>395</v>
      </c>
      <c r="D118" s="124" t="s">
        <v>396</v>
      </c>
      <c r="E118" s="124" t="s">
        <v>397</v>
      </c>
      <c r="F118" s="124" t="s">
        <v>399</v>
      </c>
      <c r="G118" s="124" t="s">
        <v>78</v>
      </c>
      <c r="H118" s="124" t="s">
        <v>113</v>
      </c>
      <c r="I118" s="123">
        <v>15</v>
      </c>
      <c r="J118" s="123">
        <v>24</v>
      </c>
      <c r="K118" s="124" t="s">
        <v>383</v>
      </c>
      <c r="L118" s="124" t="s">
        <v>384</v>
      </c>
      <c r="M118" s="124" t="s">
        <v>35</v>
      </c>
    </row>
    <row r="119" spans="1:13" s="125" customFormat="1" ht="19.5" customHeight="1">
      <c r="A119" s="123">
        <v>2477</v>
      </c>
      <c r="B119" s="124" t="s">
        <v>403</v>
      </c>
      <c r="C119" s="124" t="s">
        <v>400</v>
      </c>
      <c r="D119" s="124" t="s">
        <v>401</v>
      </c>
      <c r="E119" s="124" t="s">
        <v>402</v>
      </c>
      <c r="F119" s="124" t="s">
        <v>404</v>
      </c>
      <c r="G119" s="124" t="s">
        <v>78</v>
      </c>
      <c r="H119" s="124" t="s">
        <v>257</v>
      </c>
      <c r="I119" s="123">
        <v>18</v>
      </c>
      <c r="J119" s="123">
        <v>24</v>
      </c>
      <c r="K119" s="124" t="s">
        <v>383</v>
      </c>
      <c r="L119" s="124" t="s">
        <v>384</v>
      </c>
      <c r="M119" s="124" t="s">
        <v>35</v>
      </c>
    </row>
    <row r="120" spans="1:13" s="125" customFormat="1" ht="19.5" customHeight="1">
      <c r="A120" s="126">
        <v>2104</v>
      </c>
      <c r="B120" s="127" t="s">
        <v>408</v>
      </c>
      <c r="C120" s="127" t="s">
        <v>405</v>
      </c>
      <c r="D120" s="127" t="s">
        <v>406</v>
      </c>
      <c r="E120" s="127" t="s">
        <v>407</v>
      </c>
      <c r="F120" s="127" t="s">
        <v>409</v>
      </c>
      <c r="G120" s="127" t="s">
        <v>169</v>
      </c>
      <c r="H120" s="127" t="s">
        <v>410</v>
      </c>
      <c r="I120" s="126">
        <v>30</v>
      </c>
      <c r="J120" s="126">
        <v>18</v>
      </c>
      <c r="K120" s="127" t="s">
        <v>411</v>
      </c>
      <c r="L120" s="127" t="s">
        <v>412</v>
      </c>
      <c r="M120" s="127" t="s">
        <v>35</v>
      </c>
    </row>
    <row r="121" spans="1:13" s="125" customFormat="1" ht="19.5" customHeight="1">
      <c r="A121" s="123">
        <v>2371</v>
      </c>
      <c r="B121" s="124" t="s">
        <v>416</v>
      </c>
      <c r="C121" s="124" t="s">
        <v>413</v>
      </c>
      <c r="D121" s="124" t="s">
        <v>414</v>
      </c>
      <c r="E121" s="124" t="s">
        <v>415</v>
      </c>
      <c r="F121" s="124" t="s">
        <v>417</v>
      </c>
      <c r="G121" s="124" t="s">
        <v>78</v>
      </c>
      <c r="H121" s="124" t="s">
        <v>180</v>
      </c>
      <c r="I121" s="123">
        <v>110</v>
      </c>
      <c r="J121" s="123">
        <v>54</v>
      </c>
      <c r="K121" s="124" t="s">
        <v>411</v>
      </c>
      <c r="L121" s="124" t="s">
        <v>412</v>
      </c>
      <c r="M121" s="124" t="s">
        <v>35</v>
      </c>
    </row>
    <row r="122" spans="1:13" s="125" customFormat="1" ht="19.5" customHeight="1">
      <c r="A122" s="126">
        <v>2372</v>
      </c>
      <c r="B122" s="127" t="s">
        <v>416</v>
      </c>
      <c r="C122" s="127" t="s">
        <v>413</v>
      </c>
      <c r="D122" s="127" t="s">
        <v>414</v>
      </c>
      <c r="E122" s="127" t="s">
        <v>415</v>
      </c>
      <c r="F122" s="127" t="s">
        <v>418</v>
      </c>
      <c r="G122" s="127" t="s">
        <v>78</v>
      </c>
      <c r="H122" s="127" t="s">
        <v>180</v>
      </c>
      <c r="I122" s="126">
        <v>110</v>
      </c>
      <c r="J122" s="126">
        <v>54</v>
      </c>
      <c r="K122" s="127" t="s">
        <v>411</v>
      </c>
      <c r="L122" s="127" t="s">
        <v>412</v>
      </c>
      <c r="M122" s="127" t="s">
        <v>35</v>
      </c>
    </row>
    <row r="123" spans="1:13" s="125" customFormat="1" ht="19.5" customHeight="1">
      <c r="A123" s="126">
        <v>2416</v>
      </c>
      <c r="B123" s="127" t="s">
        <v>422</v>
      </c>
      <c r="C123" s="127" t="s">
        <v>419</v>
      </c>
      <c r="D123" s="127" t="s">
        <v>420</v>
      </c>
      <c r="E123" s="127" t="s">
        <v>421</v>
      </c>
      <c r="F123" s="127" t="s">
        <v>423</v>
      </c>
      <c r="G123" s="127" t="s">
        <v>169</v>
      </c>
      <c r="H123" s="127" t="s">
        <v>424</v>
      </c>
      <c r="I123" s="126">
        <v>20</v>
      </c>
      <c r="J123" s="126">
        <v>27</v>
      </c>
      <c r="K123" s="127" t="s">
        <v>411</v>
      </c>
      <c r="L123" s="127" t="s">
        <v>412</v>
      </c>
      <c r="M123" s="127" t="s">
        <v>35</v>
      </c>
    </row>
    <row r="124" spans="1:13" s="125" customFormat="1" ht="19.5" customHeight="1">
      <c r="A124" s="123">
        <v>2503</v>
      </c>
      <c r="B124" s="124" t="s">
        <v>40</v>
      </c>
      <c r="C124" s="124" t="s">
        <v>425</v>
      </c>
      <c r="D124" s="124" t="s">
        <v>426</v>
      </c>
      <c r="E124" s="124" t="s">
        <v>427</v>
      </c>
      <c r="F124" s="124" t="s">
        <v>428</v>
      </c>
      <c r="G124" s="124" t="s">
        <v>78</v>
      </c>
      <c r="H124" s="124" t="s">
        <v>429</v>
      </c>
      <c r="I124" s="123">
        <v>20</v>
      </c>
      <c r="J124" s="123">
        <v>108</v>
      </c>
      <c r="K124" s="124" t="s">
        <v>411</v>
      </c>
      <c r="L124" s="124" t="s">
        <v>412</v>
      </c>
      <c r="M124" s="124" t="s">
        <v>35</v>
      </c>
    </row>
    <row r="125" spans="1:13" s="125" customFormat="1" ht="19.5" customHeight="1">
      <c r="A125" s="126">
        <v>2504</v>
      </c>
      <c r="B125" s="127" t="s">
        <v>40</v>
      </c>
      <c r="C125" s="127" t="s">
        <v>425</v>
      </c>
      <c r="D125" s="127" t="s">
        <v>426</v>
      </c>
      <c r="E125" s="127" t="s">
        <v>427</v>
      </c>
      <c r="F125" s="127" t="s">
        <v>428</v>
      </c>
      <c r="G125" s="127" t="s">
        <v>78</v>
      </c>
      <c r="H125" s="127" t="s">
        <v>429</v>
      </c>
      <c r="I125" s="126">
        <v>20</v>
      </c>
      <c r="J125" s="126">
        <v>108</v>
      </c>
      <c r="K125" s="127" t="s">
        <v>411</v>
      </c>
      <c r="L125" s="127" t="s">
        <v>412</v>
      </c>
      <c r="M125" s="127" t="s">
        <v>35</v>
      </c>
    </row>
    <row r="126" spans="1:13" s="125" customFormat="1" ht="19.5" customHeight="1">
      <c r="A126" s="123">
        <v>2505</v>
      </c>
      <c r="B126" s="124" t="s">
        <v>433</v>
      </c>
      <c r="C126" s="124" t="s">
        <v>430</v>
      </c>
      <c r="D126" s="124" t="s">
        <v>431</v>
      </c>
      <c r="E126" s="128" t="s">
        <v>432</v>
      </c>
      <c r="F126" s="124" t="s">
        <v>434</v>
      </c>
      <c r="G126" s="124" t="s">
        <v>78</v>
      </c>
      <c r="H126" s="124" t="s">
        <v>429</v>
      </c>
      <c r="I126" s="123">
        <v>125</v>
      </c>
      <c r="J126" s="123">
        <v>20</v>
      </c>
      <c r="K126" s="124" t="s">
        <v>411</v>
      </c>
      <c r="L126" s="124" t="s">
        <v>412</v>
      </c>
      <c r="M126" s="124" t="s">
        <v>35</v>
      </c>
    </row>
    <row r="127" spans="1:13" s="125" customFormat="1" ht="19.5" customHeight="1">
      <c r="A127" s="123">
        <v>2507</v>
      </c>
      <c r="B127" s="124" t="s">
        <v>436</v>
      </c>
      <c r="C127" s="124" t="s">
        <v>435</v>
      </c>
      <c r="D127" s="124" t="s">
        <v>436</v>
      </c>
      <c r="E127" s="124" t="s">
        <v>437</v>
      </c>
      <c r="F127" s="124" t="s">
        <v>438</v>
      </c>
      <c r="G127" s="124" t="s">
        <v>78</v>
      </c>
      <c r="H127" s="124" t="s">
        <v>429</v>
      </c>
      <c r="I127" s="123">
        <v>20</v>
      </c>
      <c r="J127" s="123">
        <v>36</v>
      </c>
      <c r="K127" s="124" t="s">
        <v>411</v>
      </c>
      <c r="L127" s="124" t="s">
        <v>412</v>
      </c>
      <c r="M127" s="124" t="s">
        <v>35</v>
      </c>
    </row>
    <row r="128" spans="1:13" s="125" customFormat="1" ht="19.5" customHeight="1">
      <c r="A128" s="126">
        <v>2508</v>
      </c>
      <c r="B128" s="127" t="s">
        <v>442</v>
      </c>
      <c r="C128" s="127" t="s">
        <v>439</v>
      </c>
      <c r="D128" s="127" t="s">
        <v>440</v>
      </c>
      <c r="E128" s="127" t="s">
        <v>441</v>
      </c>
      <c r="F128" s="127" t="s">
        <v>443</v>
      </c>
      <c r="G128" s="127" t="s">
        <v>169</v>
      </c>
      <c r="H128" s="127" t="s">
        <v>429</v>
      </c>
      <c r="I128" s="126">
        <v>80</v>
      </c>
      <c r="J128" s="126">
        <v>12</v>
      </c>
      <c r="K128" s="127" t="s">
        <v>411</v>
      </c>
      <c r="L128" s="127" t="s">
        <v>412</v>
      </c>
      <c r="M128" s="127" t="s">
        <v>35</v>
      </c>
    </row>
    <row r="129" spans="1:13" s="125" customFormat="1" ht="19.5" customHeight="1">
      <c r="A129" s="126">
        <v>2242</v>
      </c>
      <c r="B129" s="127" t="s">
        <v>447</v>
      </c>
      <c r="C129" s="127" t="s">
        <v>444</v>
      </c>
      <c r="D129" s="127" t="s">
        <v>445</v>
      </c>
      <c r="E129" s="127" t="s">
        <v>446</v>
      </c>
      <c r="F129" s="127" t="s">
        <v>448</v>
      </c>
      <c r="G129" s="127" t="s">
        <v>78</v>
      </c>
      <c r="H129" s="127" t="s">
        <v>357</v>
      </c>
      <c r="I129" s="126">
        <v>23</v>
      </c>
      <c r="J129" s="126">
        <v>12</v>
      </c>
      <c r="K129" s="127" t="s">
        <v>449</v>
      </c>
      <c r="L129" s="127" t="s">
        <v>450</v>
      </c>
      <c r="M129" s="127" t="s">
        <v>35</v>
      </c>
    </row>
    <row r="130" spans="1:13" s="125" customFormat="1" ht="19.5" customHeight="1">
      <c r="A130" s="126">
        <v>2420</v>
      </c>
      <c r="B130" s="127" t="s">
        <v>454</v>
      </c>
      <c r="C130" s="127" t="s">
        <v>451</v>
      </c>
      <c r="D130" s="127" t="s">
        <v>452</v>
      </c>
      <c r="E130" s="127" t="s">
        <v>453</v>
      </c>
      <c r="F130" s="127" t="s">
        <v>455</v>
      </c>
      <c r="G130" s="127" t="s">
        <v>78</v>
      </c>
      <c r="H130" s="127" t="s">
        <v>390</v>
      </c>
      <c r="I130" s="126">
        <v>28</v>
      </c>
      <c r="J130" s="126">
        <v>24</v>
      </c>
      <c r="K130" s="127" t="s">
        <v>449</v>
      </c>
      <c r="L130" s="127" t="s">
        <v>450</v>
      </c>
      <c r="M130" s="127" t="s">
        <v>35</v>
      </c>
    </row>
    <row r="131" spans="1:13" s="125" customFormat="1" ht="19.5" customHeight="1">
      <c r="A131" s="123">
        <v>2421</v>
      </c>
      <c r="B131" s="124" t="s">
        <v>456</v>
      </c>
      <c r="C131" s="124" t="s">
        <v>451</v>
      </c>
      <c r="D131" s="124" t="s">
        <v>452</v>
      </c>
      <c r="E131" s="124" t="s">
        <v>453</v>
      </c>
      <c r="F131" s="124" t="s">
        <v>455</v>
      </c>
      <c r="G131" s="124" t="s">
        <v>78</v>
      </c>
      <c r="H131" s="124" t="s">
        <v>390</v>
      </c>
      <c r="I131" s="123">
        <v>28</v>
      </c>
      <c r="J131" s="123">
        <v>24</v>
      </c>
      <c r="K131" s="124" t="s">
        <v>449</v>
      </c>
      <c r="L131" s="124" t="s">
        <v>450</v>
      </c>
      <c r="M131" s="124" t="s">
        <v>35</v>
      </c>
    </row>
    <row r="132" spans="1:13" s="125" customFormat="1" ht="19.5" customHeight="1">
      <c r="A132" s="126">
        <v>2422</v>
      </c>
      <c r="B132" s="127" t="s">
        <v>460</v>
      </c>
      <c r="C132" s="127" t="s">
        <v>457</v>
      </c>
      <c r="D132" s="127" t="s">
        <v>458</v>
      </c>
      <c r="E132" s="127" t="s">
        <v>459</v>
      </c>
      <c r="F132" s="127" t="s">
        <v>461</v>
      </c>
      <c r="G132" s="127" t="s">
        <v>78</v>
      </c>
      <c r="H132" s="127" t="s">
        <v>390</v>
      </c>
      <c r="I132" s="126">
        <v>48</v>
      </c>
      <c r="J132" s="126">
        <v>18</v>
      </c>
      <c r="K132" s="127" t="s">
        <v>449</v>
      </c>
      <c r="L132" s="127" t="s">
        <v>450</v>
      </c>
      <c r="M132" s="127" t="s">
        <v>35</v>
      </c>
    </row>
    <row r="133" spans="1:13" s="125" customFormat="1" ht="19.5" customHeight="1">
      <c r="A133" s="123">
        <v>2423</v>
      </c>
      <c r="B133" s="124" t="s">
        <v>462</v>
      </c>
      <c r="C133" s="124" t="s">
        <v>457</v>
      </c>
      <c r="D133" s="124" t="s">
        <v>458</v>
      </c>
      <c r="E133" s="124" t="s">
        <v>459</v>
      </c>
      <c r="F133" s="124" t="s">
        <v>461</v>
      </c>
      <c r="G133" s="124" t="s">
        <v>78</v>
      </c>
      <c r="H133" s="124" t="s">
        <v>390</v>
      </c>
      <c r="I133" s="123">
        <v>48</v>
      </c>
      <c r="J133" s="123">
        <v>18</v>
      </c>
      <c r="K133" s="124" t="s">
        <v>449</v>
      </c>
      <c r="L133" s="124" t="s">
        <v>450</v>
      </c>
      <c r="M133" s="124" t="s">
        <v>35</v>
      </c>
    </row>
    <row r="134" spans="1:13" s="125" customFormat="1" ht="19.5" customHeight="1">
      <c r="A134" s="126">
        <v>2424</v>
      </c>
      <c r="B134" s="127" t="s">
        <v>460</v>
      </c>
      <c r="C134" s="127" t="s">
        <v>457</v>
      </c>
      <c r="D134" s="127" t="s">
        <v>458</v>
      </c>
      <c r="E134" s="127" t="s">
        <v>459</v>
      </c>
      <c r="F134" s="127" t="s">
        <v>463</v>
      </c>
      <c r="G134" s="127" t="s">
        <v>78</v>
      </c>
      <c r="H134" s="127" t="s">
        <v>390</v>
      </c>
      <c r="I134" s="126">
        <v>48</v>
      </c>
      <c r="J134" s="126">
        <v>18</v>
      </c>
      <c r="K134" s="127" t="s">
        <v>449</v>
      </c>
      <c r="L134" s="127" t="s">
        <v>450</v>
      </c>
      <c r="M134" s="127" t="s">
        <v>35</v>
      </c>
    </row>
    <row r="135" spans="1:13" s="125" customFormat="1" ht="19.5" customHeight="1">
      <c r="A135" s="123">
        <v>2435</v>
      </c>
      <c r="B135" s="124" t="s">
        <v>467</v>
      </c>
      <c r="C135" s="124" t="s">
        <v>464</v>
      </c>
      <c r="D135" s="124" t="s">
        <v>465</v>
      </c>
      <c r="E135" s="124" t="s">
        <v>466</v>
      </c>
      <c r="F135" s="124" t="s">
        <v>468</v>
      </c>
      <c r="G135" s="124" t="s">
        <v>78</v>
      </c>
      <c r="H135" s="124" t="s">
        <v>113</v>
      </c>
      <c r="I135" s="123">
        <v>40</v>
      </c>
      <c r="J135" s="123">
        <v>12</v>
      </c>
      <c r="K135" s="124" t="s">
        <v>449</v>
      </c>
      <c r="L135" s="124" t="s">
        <v>450</v>
      </c>
      <c r="M135" s="124" t="s">
        <v>35</v>
      </c>
    </row>
    <row r="136" spans="1:13" s="125" customFormat="1" ht="19.5" customHeight="1">
      <c r="A136" s="123">
        <v>2465</v>
      </c>
      <c r="B136" s="124" t="s">
        <v>472</v>
      </c>
      <c r="C136" s="124" t="s">
        <v>469</v>
      </c>
      <c r="D136" s="124" t="s">
        <v>470</v>
      </c>
      <c r="E136" s="124" t="s">
        <v>471</v>
      </c>
      <c r="F136" s="124" t="s">
        <v>473</v>
      </c>
      <c r="G136" s="124" t="s">
        <v>78</v>
      </c>
      <c r="H136" s="124" t="s">
        <v>313</v>
      </c>
      <c r="I136" s="123">
        <v>12</v>
      </c>
      <c r="J136" s="123">
        <v>12</v>
      </c>
      <c r="K136" s="124" t="s">
        <v>449</v>
      </c>
      <c r="L136" s="124" t="s">
        <v>450</v>
      </c>
      <c r="M136" s="124" t="s">
        <v>35</v>
      </c>
    </row>
    <row r="137" spans="1:13" s="125" customFormat="1" ht="19.5" customHeight="1">
      <c r="A137" s="123">
        <v>2115</v>
      </c>
      <c r="B137" s="124" t="s">
        <v>477</v>
      </c>
      <c r="C137" s="124" t="s">
        <v>474</v>
      </c>
      <c r="D137" s="124" t="s">
        <v>475</v>
      </c>
      <c r="E137" s="124" t="s">
        <v>476</v>
      </c>
      <c r="F137" s="124" t="s">
        <v>478</v>
      </c>
      <c r="G137" s="124" t="s">
        <v>169</v>
      </c>
      <c r="H137" s="124" t="s">
        <v>479</v>
      </c>
      <c r="I137" s="123">
        <v>20</v>
      </c>
      <c r="J137" s="123">
        <v>3</v>
      </c>
      <c r="K137" s="124" t="s">
        <v>480</v>
      </c>
      <c r="L137" s="124" t="s">
        <v>481</v>
      </c>
      <c r="M137" s="124" t="s">
        <v>35</v>
      </c>
    </row>
    <row r="138" spans="1:13" s="125" customFormat="1" ht="19.5" customHeight="1">
      <c r="A138" s="123">
        <v>2223</v>
      </c>
      <c r="B138" s="124" t="s">
        <v>485</v>
      </c>
      <c r="C138" s="124" t="s">
        <v>482</v>
      </c>
      <c r="D138" s="124" t="s">
        <v>483</v>
      </c>
      <c r="E138" s="128" t="s">
        <v>484</v>
      </c>
      <c r="F138" s="124" t="s">
        <v>486</v>
      </c>
      <c r="G138" s="124" t="s">
        <v>78</v>
      </c>
      <c r="H138" s="124" t="s">
        <v>125</v>
      </c>
      <c r="I138" s="123">
        <v>20</v>
      </c>
      <c r="J138" s="123">
        <v>27</v>
      </c>
      <c r="K138" s="124" t="s">
        <v>487</v>
      </c>
      <c r="L138" s="124" t="s">
        <v>488</v>
      </c>
      <c r="M138" s="124" t="s">
        <v>35</v>
      </c>
    </row>
    <row r="139" spans="1:13" s="125" customFormat="1" ht="19.5" customHeight="1">
      <c r="A139" s="126">
        <v>2436</v>
      </c>
      <c r="B139" s="127" t="s">
        <v>492</v>
      </c>
      <c r="C139" s="127" t="s">
        <v>489</v>
      </c>
      <c r="D139" s="127" t="s">
        <v>490</v>
      </c>
      <c r="E139" s="127" t="s">
        <v>491</v>
      </c>
      <c r="F139" s="127" t="s">
        <v>493</v>
      </c>
      <c r="G139" s="127" t="s">
        <v>78</v>
      </c>
      <c r="H139" s="127" t="s">
        <v>113</v>
      </c>
      <c r="I139" s="126">
        <v>20</v>
      </c>
      <c r="J139" s="126">
        <v>27</v>
      </c>
      <c r="K139" s="127" t="s">
        <v>487</v>
      </c>
      <c r="L139" s="127" t="s">
        <v>488</v>
      </c>
      <c r="M139" s="127" t="s">
        <v>35</v>
      </c>
    </row>
  </sheetData>
  <sheetProtection password="EF55" sheet="1" objects="1" scenarios="1" selectLockedCells="1" selectUnlockedCells="1"/>
  <autoFilter ref="C1:M1"/>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medtev</dc:creator>
  <cp:keywords/>
  <dc:description/>
  <cp:lastModifiedBy>anyu01</cp:lastModifiedBy>
  <cp:lastPrinted>2016-08-29T19:34:07Z</cp:lastPrinted>
  <dcterms:created xsi:type="dcterms:W3CDTF">2007-09-27T21:14:46Z</dcterms:created>
  <dcterms:modified xsi:type="dcterms:W3CDTF">2017-06-22T21:01:51Z</dcterms:modified>
  <cp:category/>
  <cp:version/>
  <cp:contentType/>
  <cp:contentStatus/>
</cp:coreProperties>
</file>